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Expenditure Accounts/"/>
    </mc:Choice>
  </mc:AlternateContent>
  <xr:revisionPtr revIDLastSave="569" documentId="11_E078D41CD9E2EE3E14373540C9E7476300941B73" xr6:coauthVersionLast="47" xr6:coauthVersionMax="47" xr10:uidLastSave="{DBD7631C-EC97-4727-AD1D-47CB392CBE93}"/>
  <bookViews>
    <workbookView xWindow="-120" yWindow="-120" windowWidth="29040" windowHeight="15720" tabRatio="786" xr2:uid="{00000000-000D-0000-FFFF-FFFF00000000}"/>
  </bookViews>
  <sheets>
    <sheet name="County Expenditures" sheetId="33" r:id="rId1"/>
    <sheet name="Municipal Expenditures" sheetId="34" r:id="rId2"/>
    <sheet name="SD Expenditures" sheetId="35" r:id="rId3"/>
  </sheets>
  <definedNames>
    <definedName name="_xlnm.Print_Area" localSheetId="0">'County Expenditures'!$A$1:$V$76</definedName>
    <definedName name="_xlnm.Print_Area" localSheetId="1">'Municipal Expenditures'!$A$1:$W$423</definedName>
    <definedName name="_xlnm.Print_Area" localSheetId="2">'SD Expenditures'!$A$1:$X$229</definedName>
    <definedName name="_xlnm.Print_Titles" localSheetId="0">'County Expenditures'!$1:$3</definedName>
    <definedName name="_xlnm.Print_Titles" localSheetId="1">'Municipal Expenditures'!$1:$3</definedName>
    <definedName name="_xlnm.Print_Titles" localSheetId="2">'SD Expenditures'!$1:$3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5" i="35" l="1"/>
  <c r="W175" i="35"/>
  <c r="W140" i="35"/>
  <c r="W134" i="35"/>
  <c r="W86" i="35"/>
  <c r="W23" i="35"/>
  <c r="U225" i="35"/>
  <c r="U223" i="35"/>
  <c r="T417" i="34"/>
  <c r="S418" i="34"/>
  <c r="T419" i="34"/>
  <c r="S72" i="33"/>
  <c r="S70" i="33"/>
  <c r="W185" i="35"/>
  <c r="W141" i="35"/>
  <c r="W84" i="35"/>
  <c r="W85" i="35"/>
  <c r="W78" i="35"/>
  <c r="W52" i="35"/>
  <c r="W24" i="35"/>
  <c r="T418" i="34" l="1"/>
  <c r="U418" i="34"/>
  <c r="T225" i="35"/>
  <c r="T223" i="35"/>
  <c r="S419" i="34"/>
  <c r="S417" i="34"/>
  <c r="R72" i="33"/>
  <c r="R70" i="33"/>
  <c r="U224" i="35" l="1"/>
  <c r="R71" i="33"/>
  <c r="S71" i="33"/>
  <c r="W217" i="35"/>
  <c r="W220" i="35"/>
  <c r="W205" i="35"/>
  <c r="W163" i="35"/>
  <c r="W156" i="35"/>
  <c r="W111" i="35"/>
  <c r="W82" i="35"/>
  <c r="W80" i="35"/>
  <c r="W70" i="35"/>
  <c r="W65" i="35"/>
  <c r="W46" i="35"/>
  <c r="V225" i="35"/>
  <c r="U419" i="34"/>
  <c r="S225" i="35"/>
  <c r="S223" i="35"/>
  <c r="S224" i="35" s="1"/>
  <c r="R419" i="34"/>
  <c r="R417" i="34"/>
  <c r="Q72" i="33"/>
  <c r="Q70" i="33"/>
  <c r="Q71" i="33" s="1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W6" i="35"/>
  <c r="W7" i="35"/>
  <c r="W8" i="35"/>
  <c r="W9" i="35"/>
  <c r="W10" i="35"/>
  <c r="W11" i="35"/>
  <c r="W12" i="35"/>
  <c r="W13" i="35"/>
  <c r="W14" i="35"/>
  <c r="W15" i="35"/>
  <c r="W16" i="35"/>
  <c r="W17" i="35"/>
  <c r="W18" i="35"/>
  <c r="W19" i="35"/>
  <c r="W20" i="35"/>
  <c r="W21" i="35"/>
  <c r="W22" i="35"/>
  <c r="W25" i="35"/>
  <c r="W26" i="35"/>
  <c r="W27" i="35"/>
  <c r="W28" i="35"/>
  <c r="W29" i="35"/>
  <c r="W30" i="35"/>
  <c r="W31" i="35"/>
  <c r="W32" i="35"/>
  <c r="W33" i="35"/>
  <c r="W34" i="35"/>
  <c r="W35" i="35"/>
  <c r="W36" i="35"/>
  <c r="W37" i="35"/>
  <c r="W38" i="35"/>
  <c r="W39" i="35"/>
  <c r="W40" i="35"/>
  <c r="W41" i="35"/>
  <c r="W42" i="35"/>
  <c r="W43" i="35"/>
  <c r="W44" i="35"/>
  <c r="W45" i="35"/>
  <c r="W47" i="35"/>
  <c r="W48" i="35"/>
  <c r="W49" i="35"/>
  <c r="W50" i="35"/>
  <c r="W51" i="35"/>
  <c r="W53" i="35"/>
  <c r="W54" i="35"/>
  <c r="W55" i="35"/>
  <c r="W56" i="35"/>
  <c r="W57" i="35"/>
  <c r="W58" i="35"/>
  <c r="W59" i="35"/>
  <c r="W60" i="35"/>
  <c r="W61" i="35"/>
  <c r="W62" i="35"/>
  <c r="W63" i="35"/>
  <c r="W64" i="35"/>
  <c r="W66" i="35"/>
  <c r="W67" i="35"/>
  <c r="W68" i="35"/>
  <c r="W69" i="35"/>
  <c r="W71" i="35"/>
  <c r="W72" i="35"/>
  <c r="W73" i="35"/>
  <c r="W74" i="35"/>
  <c r="W75" i="35"/>
  <c r="W76" i="35"/>
  <c r="W77" i="35"/>
  <c r="W79" i="35"/>
  <c r="W81" i="35"/>
  <c r="W83" i="35"/>
  <c r="W87" i="35"/>
  <c r="W88" i="35"/>
  <c r="W89" i="35"/>
  <c r="W90" i="35"/>
  <c r="W91" i="35"/>
  <c r="W92" i="35"/>
  <c r="W93" i="35"/>
  <c r="W94" i="35"/>
  <c r="W95" i="35"/>
  <c r="W96" i="35"/>
  <c r="W97" i="35"/>
  <c r="W98" i="35"/>
  <c r="W99" i="35"/>
  <c r="W100" i="35"/>
  <c r="W101" i="35"/>
  <c r="W102" i="35"/>
  <c r="W103" i="35"/>
  <c r="W104" i="35"/>
  <c r="W105" i="35"/>
  <c r="W106" i="35"/>
  <c r="W107" i="35"/>
  <c r="W108" i="35"/>
  <c r="W109" i="35"/>
  <c r="W110" i="35"/>
  <c r="W112" i="35"/>
  <c r="W113" i="35"/>
  <c r="W114" i="35"/>
  <c r="W115" i="35"/>
  <c r="W116" i="35"/>
  <c r="W117" i="35"/>
  <c r="W118" i="35"/>
  <c r="W119" i="35"/>
  <c r="W120" i="35"/>
  <c r="W121" i="35"/>
  <c r="W122" i="35"/>
  <c r="W123" i="35"/>
  <c r="W124" i="35"/>
  <c r="W125" i="35"/>
  <c r="W126" i="35"/>
  <c r="W127" i="35"/>
  <c r="W128" i="35"/>
  <c r="W129" i="35"/>
  <c r="W130" i="35"/>
  <c r="W131" i="35"/>
  <c r="W132" i="35"/>
  <c r="W133" i="35"/>
  <c r="W135" i="35"/>
  <c r="W136" i="35"/>
  <c r="W137" i="35"/>
  <c r="W138" i="35"/>
  <c r="W139" i="35"/>
  <c r="W142" i="35"/>
  <c r="W143" i="35"/>
  <c r="W144" i="35"/>
  <c r="W145" i="35"/>
  <c r="W146" i="35"/>
  <c r="W147" i="35"/>
  <c r="W148" i="35"/>
  <c r="W149" i="35"/>
  <c r="W150" i="35"/>
  <c r="W151" i="35"/>
  <c r="W152" i="35"/>
  <c r="W153" i="35"/>
  <c r="W154" i="35"/>
  <c r="W155" i="35"/>
  <c r="W157" i="35"/>
  <c r="W158" i="35"/>
  <c r="W159" i="35"/>
  <c r="W160" i="35"/>
  <c r="W161" i="35"/>
  <c r="W162" i="35"/>
  <c r="W164" i="35"/>
  <c r="W165" i="35"/>
  <c r="W166" i="35"/>
  <c r="W167" i="35"/>
  <c r="W168" i="35"/>
  <c r="W169" i="35"/>
  <c r="W170" i="35"/>
  <c r="W171" i="35"/>
  <c r="W172" i="35"/>
  <c r="W173" i="35"/>
  <c r="W174" i="35"/>
  <c r="W176" i="35"/>
  <c r="W177" i="35"/>
  <c r="W178" i="35"/>
  <c r="W179" i="35"/>
  <c r="W180" i="35"/>
  <c r="W182" i="35"/>
  <c r="W181" i="35"/>
  <c r="W183" i="35"/>
  <c r="W184" i="35"/>
  <c r="W186" i="35"/>
  <c r="W187" i="35"/>
  <c r="W188" i="35"/>
  <c r="W189" i="35"/>
  <c r="W190" i="35"/>
  <c r="W191" i="35"/>
  <c r="W192" i="35"/>
  <c r="W193" i="35"/>
  <c r="W194" i="35"/>
  <c r="W195" i="35"/>
  <c r="W196" i="35"/>
  <c r="W197" i="35"/>
  <c r="W198" i="35"/>
  <c r="W199" i="35"/>
  <c r="W200" i="35"/>
  <c r="W201" i="35"/>
  <c r="W202" i="35"/>
  <c r="W203" i="35"/>
  <c r="W204" i="35"/>
  <c r="W206" i="35"/>
  <c r="W207" i="35"/>
  <c r="W208" i="35"/>
  <c r="W209" i="35"/>
  <c r="W210" i="35"/>
  <c r="W211" i="35"/>
  <c r="W212" i="35"/>
  <c r="W213" i="35"/>
  <c r="W214" i="35"/>
  <c r="W216" i="35"/>
  <c r="W218" i="35"/>
  <c r="W219" i="35"/>
  <c r="W221" i="35"/>
  <c r="W222" i="35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W5" i="35"/>
  <c r="R225" i="35"/>
  <c r="R223" i="35"/>
  <c r="Q419" i="34"/>
  <c r="Q417" i="34"/>
  <c r="P72" i="33"/>
  <c r="P70" i="33"/>
  <c r="Q225" i="35"/>
  <c r="Q223" i="35"/>
  <c r="P419" i="34"/>
  <c r="P417" i="34"/>
  <c r="P418" i="34" s="1"/>
  <c r="O72" i="33"/>
  <c r="O70" i="33"/>
  <c r="W4" i="35"/>
  <c r="V223" i="35"/>
  <c r="V224" i="35" s="1"/>
  <c r="V5" i="34"/>
  <c r="V4" i="34"/>
  <c r="U5" i="33"/>
  <c r="U4" i="33"/>
  <c r="T72" i="33"/>
  <c r="T70" i="33"/>
  <c r="T71" i="33" s="1"/>
  <c r="P225" i="35"/>
  <c r="P223" i="35"/>
  <c r="O419" i="34"/>
  <c r="O417" i="34"/>
  <c r="N72" i="33"/>
  <c r="N70" i="33"/>
  <c r="N225" i="35"/>
  <c r="N223" i="35"/>
  <c r="M419" i="34"/>
  <c r="M417" i="34"/>
  <c r="L72" i="33"/>
  <c r="L70" i="33"/>
  <c r="O225" i="35"/>
  <c r="O223" i="35"/>
  <c r="N419" i="34"/>
  <c r="N417" i="34"/>
  <c r="K72" i="33"/>
  <c r="K70" i="33"/>
  <c r="E225" i="35"/>
  <c r="F225" i="35"/>
  <c r="G225" i="35"/>
  <c r="H225" i="35"/>
  <c r="I225" i="35"/>
  <c r="J225" i="35"/>
  <c r="K225" i="35"/>
  <c r="L225" i="35"/>
  <c r="M225" i="35"/>
  <c r="D225" i="35"/>
  <c r="D419" i="34"/>
  <c r="E419" i="34"/>
  <c r="F419" i="34"/>
  <c r="G419" i="34"/>
  <c r="H419" i="34"/>
  <c r="I419" i="34"/>
  <c r="J419" i="34"/>
  <c r="K419" i="34"/>
  <c r="L419" i="34"/>
  <c r="C419" i="34"/>
  <c r="C72" i="33"/>
  <c r="D72" i="33"/>
  <c r="E72" i="33"/>
  <c r="F72" i="33"/>
  <c r="G72" i="33"/>
  <c r="H72" i="33"/>
  <c r="I72" i="33"/>
  <c r="J72" i="33"/>
  <c r="M72" i="33"/>
  <c r="B72" i="33"/>
  <c r="M223" i="35"/>
  <c r="K223" i="35"/>
  <c r="J223" i="35"/>
  <c r="I223" i="35"/>
  <c r="H223" i="35"/>
  <c r="G223" i="35"/>
  <c r="F223" i="35"/>
  <c r="E223" i="35"/>
  <c r="D223" i="35"/>
  <c r="L223" i="35"/>
  <c r="L417" i="34"/>
  <c r="K417" i="34"/>
  <c r="J417" i="34"/>
  <c r="I417" i="34"/>
  <c r="H417" i="34"/>
  <c r="G417" i="34"/>
  <c r="F417" i="34"/>
  <c r="E417" i="34"/>
  <c r="D417" i="34"/>
  <c r="C417" i="34"/>
  <c r="C70" i="33"/>
  <c r="C71" i="33" s="1"/>
  <c r="D70" i="33"/>
  <c r="D71" i="33"/>
  <c r="E70" i="33"/>
  <c r="F70" i="33"/>
  <c r="G71" i="33" s="1"/>
  <c r="G70" i="33"/>
  <c r="H70" i="33"/>
  <c r="H71" i="33" s="1"/>
  <c r="I70" i="33"/>
  <c r="I71" i="33" s="1"/>
  <c r="J70" i="33"/>
  <c r="M70" i="33"/>
  <c r="B70" i="33"/>
  <c r="J71" i="33"/>
  <c r="V248" i="34"/>
  <c r="U417" i="34"/>
  <c r="T224" i="35" l="1"/>
  <c r="R224" i="35"/>
  <c r="K71" i="33"/>
  <c r="P71" i="33"/>
  <c r="L418" i="34"/>
  <c r="D418" i="34"/>
  <c r="O418" i="34"/>
  <c r="H418" i="34"/>
  <c r="G418" i="34"/>
  <c r="R418" i="34"/>
  <c r="N418" i="34"/>
  <c r="Q224" i="35"/>
  <c r="P224" i="35"/>
  <c r="M224" i="35"/>
  <c r="J224" i="35"/>
  <c r="K224" i="35"/>
  <c r="G224" i="35"/>
  <c r="F224" i="35"/>
  <c r="E224" i="35"/>
  <c r="O224" i="35"/>
  <c r="M71" i="33"/>
  <c r="L224" i="35"/>
  <c r="N224" i="35"/>
  <c r="V417" i="34"/>
  <c r="W176" i="34" s="1"/>
  <c r="Q418" i="34"/>
  <c r="F418" i="34"/>
  <c r="J418" i="34"/>
  <c r="K418" i="34"/>
  <c r="O71" i="33"/>
  <c r="N71" i="33"/>
  <c r="I224" i="35"/>
  <c r="H224" i="35"/>
  <c r="I418" i="34"/>
  <c r="U70" i="33"/>
  <c r="V52" i="33" s="1"/>
  <c r="F71" i="33"/>
  <c r="E71" i="33"/>
  <c r="W223" i="35"/>
  <c r="X215" i="35" s="1"/>
  <c r="L71" i="33"/>
  <c r="E418" i="34"/>
  <c r="M418" i="34"/>
  <c r="X175" i="35" l="1"/>
  <c r="X134" i="35"/>
  <c r="X140" i="35"/>
  <c r="X23" i="35"/>
  <c r="X86" i="35"/>
  <c r="X141" i="35"/>
  <c r="X185" i="35"/>
  <c r="X85" i="35"/>
  <c r="X84" i="35"/>
  <c r="X52" i="35"/>
  <c r="X78" i="35"/>
  <c r="X219" i="35"/>
  <c r="X24" i="35"/>
  <c r="V51" i="33"/>
  <c r="X101" i="35"/>
  <c r="X18" i="35"/>
  <c r="X180" i="35"/>
  <c r="X31" i="35"/>
  <c r="X17" i="35"/>
  <c r="X43" i="35"/>
  <c r="W354" i="34"/>
  <c r="W217" i="34"/>
  <c r="W114" i="34"/>
  <c r="W33" i="34"/>
  <c r="W70" i="34"/>
  <c r="W9" i="34"/>
  <c r="W243" i="34"/>
  <c r="W191" i="34"/>
  <c r="W74" i="34"/>
  <c r="W82" i="34"/>
  <c r="W148" i="34"/>
  <c r="W367" i="34"/>
  <c r="W113" i="34"/>
  <c r="W318" i="34"/>
  <c r="W173" i="34"/>
  <c r="W199" i="34"/>
  <c r="W161" i="34"/>
  <c r="W258" i="34"/>
  <c r="W22" i="34"/>
  <c r="W417" i="34"/>
  <c r="W312" i="34"/>
  <c r="W43" i="34"/>
  <c r="W362" i="34"/>
  <c r="W303" i="34"/>
  <c r="W52" i="34"/>
  <c r="W211" i="34"/>
  <c r="W339" i="34"/>
  <c r="W410" i="34"/>
  <c r="W368" i="34"/>
  <c r="W329" i="34"/>
  <c r="W209" i="34"/>
  <c r="W118" i="34"/>
  <c r="W300" i="34"/>
  <c r="W221" i="34"/>
  <c r="W62" i="34"/>
  <c r="W383" i="34"/>
  <c r="W100" i="34"/>
  <c r="W377" i="34"/>
  <c r="W406" i="34"/>
  <c r="W155" i="34"/>
  <c r="W297" i="34"/>
  <c r="W152" i="34"/>
  <c r="W8" i="34"/>
  <c r="W386" i="34"/>
  <c r="W4" i="34"/>
  <c r="W344" i="34"/>
  <c r="W187" i="34"/>
  <c r="W7" i="34"/>
  <c r="W210" i="34"/>
  <c r="W263" i="34"/>
  <c r="W30" i="34"/>
  <c r="W129" i="34"/>
  <c r="W37" i="34"/>
  <c r="W93" i="34"/>
  <c r="W181" i="34"/>
  <c r="W244" i="34"/>
  <c r="W251" i="34"/>
  <c r="W130" i="34"/>
  <c r="W343" i="34"/>
  <c r="W295" i="34"/>
  <c r="W302" i="34"/>
  <c r="W371" i="34"/>
  <c r="W123" i="34"/>
  <c r="W193" i="34"/>
  <c r="W301" i="34"/>
  <c r="W174" i="34"/>
  <c r="W305" i="34"/>
  <c r="W14" i="34"/>
  <c r="W125" i="34"/>
  <c r="W146" i="34"/>
  <c r="W409" i="34"/>
  <c r="W372" i="34"/>
  <c r="W98" i="34"/>
  <c r="W288" i="34"/>
  <c r="W314" i="34"/>
  <c r="W411" i="34"/>
  <c r="W273" i="34"/>
  <c r="W256" i="34"/>
  <c r="W355" i="34"/>
  <c r="W257" i="34"/>
  <c r="W172" i="34"/>
  <c r="W283" i="34"/>
  <c r="W366" i="34"/>
  <c r="W86" i="34"/>
  <c r="W323" i="34"/>
  <c r="W13" i="34"/>
  <c r="W246" i="34"/>
  <c r="W185" i="34"/>
  <c r="W313" i="34"/>
  <c r="W54" i="34"/>
  <c r="W231" i="34"/>
  <c r="W261" i="34"/>
  <c r="W116" i="34"/>
  <c r="W397" i="34"/>
  <c r="W308" i="34"/>
  <c r="W253" i="34"/>
  <c r="W149" i="34"/>
  <c r="W72" i="34"/>
  <c r="W197" i="34"/>
  <c r="W399" i="34"/>
  <c r="W234" i="34"/>
  <c r="W215" i="34"/>
  <c r="W87" i="34"/>
  <c r="W192" i="34"/>
  <c r="W282" i="34"/>
  <c r="W126" i="34"/>
  <c r="W25" i="34"/>
  <c r="W389" i="34"/>
  <c r="W194" i="34"/>
  <c r="W233" i="34"/>
  <c r="W345" i="34"/>
  <c r="W235" i="34"/>
  <c r="W78" i="34"/>
  <c r="W202" i="34"/>
  <c r="W353" i="34"/>
  <c r="W97" i="34"/>
  <c r="W407" i="34"/>
  <c r="W276" i="34"/>
  <c r="W277" i="34"/>
  <c r="W178" i="34"/>
  <c r="W333" i="34"/>
  <c r="W380" i="34"/>
  <c r="W154" i="34"/>
  <c r="W408" i="34"/>
  <c r="W414" i="34"/>
  <c r="W285" i="34"/>
  <c r="W140" i="34"/>
  <c r="W198" i="34"/>
  <c r="W332" i="34"/>
  <c r="W175" i="34"/>
  <c r="W85" i="34"/>
  <c r="W84" i="34"/>
  <c r="W241" i="34"/>
  <c r="W250" i="34"/>
  <c r="W413" i="34"/>
  <c r="W73" i="34"/>
  <c r="W317" i="34"/>
  <c r="W47" i="34"/>
  <c r="W229" i="34"/>
  <c r="W394" i="34"/>
  <c r="W186" i="34"/>
  <c r="W205" i="34"/>
  <c r="W307" i="34"/>
  <c r="W122" i="34"/>
  <c r="W248" i="34"/>
  <c r="W271" i="34"/>
  <c r="W66" i="34"/>
  <c r="W384" i="34"/>
  <c r="W121" i="34"/>
  <c r="W157" i="34"/>
  <c r="W102" i="34"/>
  <c r="W334" i="34"/>
  <c r="W398" i="34"/>
  <c r="W196" i="34"/>
  <c r="W352" i="34"/>
  <c r="W245" i="34"/>
  <c r="W361" i="34"/>
  <c r="W167" i="34"/>
  <c r="W135" i="34"/>
  <c r="W128" i="34"/>
  <c r="W71" i="34"/>
  <c r="W264" i="34"/>
  <c r="W320" i="34"/>
  <c r="W163" i="34"/>
  <c r="W189" i="34"/>
  <c r="W341" i="34"/>
  <c r="W360" i="34"/>
  <c r="W298" i="34"/>
  <c r="W170" i="34"/>
  <c r="W269" i="34"/>
  <c r="W90" i="34"/>
  <c r="W270" i="34"/>
  <c r="W415" i="34"/>
  <c r="W119" i="34"/>
  <c r="W99" i="34"/>
  <c r="W112" i="34"/>
  <c r="W325" i="34"/>
  <c r="W77" i="34"/>
  <c r="W405" i="34"/>
  <c r="W127" i="34"/>
  <c r="W375" i="34"/>
  <c r="W348" i="34"/>
  <c r="W29" i="34"/>
  <c r="W396" i="34"/>
  <c r="W51" i="34"/>
  <c r="W310" i="34"/>
  <c r="W304" i="34"/>
  <c r="W346" i="34"/>
  <c r="W237" i="34"/>
  <c r="W218" i="34"/>
  <c r="W150" i="34"/>
  <c r="W200" i="34"/>
  <c r="W23" i="34"/>
  <c r="W294" i="34"/>
  <c r="W242" i="34"/>
  <c r="W190" i="34"/>
  <c r="W44" i="34"/>
  <c r="W391" i="34"/>
  <c r="W41" i="34"/>
  <c r="W393" i="34"/>
  <c r="W249" i="34"/>
  <c r="W104" i="34"/>
  <c r="W278" i="34"/>
  <c r="W326" i="34"/>
  <c r="W296" i="34"/>
  <c r="W115" i="34"/>
  <c r="W160" i="34"/>
  <c r="W213" i="34"/>
  <c r="W27" i="34"/>
  <c r="W335" i="34"/>
  <c r="W358" i="34"/>
  <c r="W180" i="34"/>
  <c r="W240" i="34"/>
  <c r="W53" i="34"/>
  <c r="W15" i="34"/>
  <c r="W374" i="34"/>
  <c r="W143" i="34"/>
  <c r="W18" i="34"/>
  <c r="W147" i="34"/>
  <c r="W340" i="34"/>
  <c r="W226" i="34"/>
  <c r="W162" i="34"/>
  <c r="W38" i="34"/>
  <c r="W64" i="34"/>
  <c r="W158" i="34"/>
  <c r="W182" i="34"/>
  <c r="W238" i="34"/>
  <c r="W327" i="34"/>
  <c r="W107" i="34"/>
  <c r="W259" i="34"/>
  <c r="W58" i="34"/>
  <c r="W168" i="34"/>
  <c r="W306" i="34"/>
  <c r="W166" i="34"/>
  <c r="W252" i="34"/>
  <c r="W17" i="34"/>
  <c r="W96" i="34"/>
  <c r="W61" i="34"/>
  <c r="W281" i="34"/>
  <c r="W24" i="34"/>
  <c r="W63" i="34"/>
  <c r="W349" i="34"/>
  <c r="W177" i="34"/>
  <c r="W206" i="34"/>
  <c r="W110" i="34"/>
  <c r="W315" i="34"/>
  <c r="W6" i="34"/>
  <c r="W279" i="34"/>
  <c r="W139" i="34"/>
  <c r="W299" i="34"/>
  <c r="W365" i="34"/>
  <c r="W50" i="34"/>
  <c r="W373" i="34"/>
  <c r="W94" i="34"/>
  <c r="W272" i="34"/>
  <c r="W136" i="34"/>
  <c r="W293" i="34"/>
  <c r="W381" i="34"/>
  <c r="W236" i="34"/>
  <c r="W92" i="34"/>
  <c r="W385" i="34"/>
  <c r="W203" i="34"/>
  <c r="W284" i="34"/>
  <c r="W103" i="34"/>
  <c r="W5" i="34"/>
  <c r="W156" i="34"/>
  <c r="W376" i="34"/>
  <c r="W364" i="34"/>
  <c r="W10" i="34"/>
  <c r="W311" i="34"/>
  <c r="W48" i="34"/>
  <c r="W108" i="34"/>
  <c r="W275" i="34"/>
  <c r="W347" i="34"/>
  <c r="W34" i="34"/>
  <c r="W26" i="34"/>
  <c r="W132" i="34"/>
  <c r="W207" i="34"/>
  <c r="W137" i="34"/>
  <c r="W208" i="34"/>
  <c r="W350" i="34"/>
  <c r="W262" i="34"/>
  <c r="W342" i="34"/>
  <c r="W388" i="34"/>
  <c r="W134" i="34"/>
  <c r="W214" i="34"/>
  <c r="W247" i="34"/>
  <c r="W195" i="34"/>
  <c r="W106" i="34"/>
  <c r="W36" i="34"/>
  <c r="W46" i="34"/>
  <c r="W171" i="34"/>
  <c r="W83" i="34"/>
  <c r="W369" i="34"/>
  <c r="W224" i="34"/>
  <c r="W80" i="34"/>
  <c r="W402" i="34"/>
  <c r="W81" i="34"/>
  <c r="W416" i="34"/>
  <c r="W260" i="34"/>
  <c r="W91" i="34"/>
  <c r="W232" i="34"/>
  <c r="W89" i="34"/>
  <c r="W351" i="34"/>
  <c r="W138" i="34"/>
  <c r="W88" i="34"/>
  <c r="W266" i="34"/>
  <c r="W403" i="34"/>
  <c r="W124" i="34"/>
  <c r="W292" i="34"/>
  <c r="W268" i="34"/>
  <c r="W49" i="34"/>
  <c r="W336" i="34"/>
  <c r="W120" i="34"/>
  <c r="W390" i="34"/>
  <c r="W227" i="34"/>
  <c r="W35" i="34"/>
  <c r="W105" i="34"/>
  <c r="W28" i="34"/>
  <c r="W401" i="34"/>
  <c r="W412" i="34"/>
  <c r="W179" i="34"/>
  <c r="W382" i="34"/>
  <c r="W225" i="34"/>
  <c r="W101" i="34"/>
  <c r="W131" i="34"/>
  <c r="W11" i="34"/>
  <c r="W357" i="34"/>
  <c r="W212" i="34"/>
  <c r="W68" i="34"/>
  <c r="W151" i="34"/>
  <c r="W404" i="34"/>
  <c r="W79" i="34"/>
  <c r="W141" i="34"/>
  <c r="W59" i="34"/>
  <c r="W165" i="34"/>
  <c r="W379" i="34"/>
  <c r="W267" i="34"/>
  <c r="W378" i="34"/>
  <c r="W286" i="34"/>
  <c r="W183" i="34"/>
  <c r="W40" i="34"/>
  <c r="W142" i="34"/>
  <c r="W39" i="34"/>
  <c r="W254" i="34"/>
  <c r="W219" i="34"/>
  <c r="W337" i="34"/>
  <c r="W56" i="34"/>
  <c r="W392" i="34"/>
  <c r="W67" i="34"/>
  <c r="W222" i="34"/>
  <c r="W45" i="34"/>
  <c r="W12" i="34"/>
  <c r="W331" i="34"/>
  <c r="W324" i="34"/>
  <c r="W359" i="34"/>
  <c r="W169" i="34"/>
  <c r="W188" i="34"/>
  <c r="W223" i="34"/>
  <c r="W55" i="34"/>
  <c r="W133" i="34"/>
  <c r="W19" i="34"/>
  <c r="W60" i="34"/>
  <c r="W109" i="34"/>
  <c r="W201" i="34"/>
  <c r="W21" i="34"/>
  <c r="W228" i="34"/>
  <c r="W316" i="34"/>
  <c r="W287" i="34"/>
  <c r="W328" i="34"/>
  <c r="W274" i="34"/>
  <c r="W330" i="34"/>
  <c r="W159" i="34"/>
  <c r="W16" i="34"/>
  <c r="W230" i="34"/>
  <c r="W32" i="34"/>
  <c r="W239" i="34"/>
  <c r="W280" i="34"/>
  <c r="W255" i="34"/>
  <c r="W400" i="34"/>
  <c r="W69" i="34"/>
  <c r="W290" i="34"/>
  <c r="W363" i="34"/>
  <c r="W184" i="34"/>
  <c r="W117" i="34"/>
  <c r="W309" i="34"/>
  <c r="W291" i="34"/>
  <c r="W153" i="34"/>
  <c r="W57" i="34"/>
  <c r="W387" i="34"/>
  <c r="W356" i="34"/>
  <c r="W65" i="34"/>
  <c r="W95" i="34"/>
  <c r="W370" i="34"/>
  <c r="W220" i="34"/>
  <c r="W395" i="34"/>
  <c r="W20" i="34"/>
  <c r="W145" i="34"/>
  <c r="W289" i="34"/>
  <c r="W111" i="34"/>
  <c r="W322" i="34"/>
  <c r="W164" i="34"/>
  <c r="W204" i="34"/>
  <c r="W338" i="34"/>
  <c r="W144" i="34"/>
  <c r="W319" i="34"/>
  <c r="W76" i="34"/>
  <c r="W42" i="34"/>
  <c r="W216" i="34"/>
  <c r="W75" i="34"/>
  <c r="W31" i="34"/>
  <c r="W265" i="34"/>
  <c r="W321" i="34"/>
  <c r="V64" i="33"/>
  <c r="V15" i="33"/>
  <c r="X26" i="35"/>
  <c r="X36" i="35"/>
  <c r="X129" i="35"/>
  <c r="X203" i="35"/>
  <c r="X124" i="35"/>
  <c r="X98" i="35"/>
  <c r="X41" i="35"/>
  <c r="X155" i="35"/>
  <c r="X200" i="35"/>
  <c r="X62" i="35"/>
  <c r="X217" i="35"/>
  <c r="X102" i="35"/>
  <c r="X145" i="35"/>
  <c r="X105" i="35"/>
  <c r="X117" i="35"/>
  <c r="X67" i="35"/>
  <c r="X151" i="35"/>
  <c r="X220" i="35"/>
  <c r="X107" i="35"/>
  <c r="X157" i="35"/>
  <c r="X22" i="35"/>
  <c r="X77" i="35"/>
  <c r="X116" i="35"/>
  <c r="X202" i="35"/>
  <c r="X69" i="35"/>
  <c r="X5" i="35"/>
  <c r="X53" i="35"/>
  <c r="X94" i="35"/>
  <c r="X207" i="35"/>
  <c r="X121" i="35"/>
  <c r="X119" i="35"/>
  <c r="X50" i="35"/>
  <c r="X173" i="35"/>
  <c r="X164" i="35"/>
  <c r="X111" i="35"/>
  <c r="X159" i="35"/>
  <c r="X211" i="35"/>
  <c r="X108" i="35"/>
  <c r="X122" i="35"/>
  <c r="X39" i="35"/>
  <c r="X163" i="35"/>
  <c r="X132" i="35"/>
  <c r="X162" i="35"/>
  <c r="X74" i="35"/>
  <c r="X4" i="35"/>
  <c r="X47" i="35"/>
  <c r="X142" i="35"/>
  <c r="X174" i="35"/>
  <c r="X199" i="35"/>
  <c r="X81" i="35"/>
  <c r="X49" i="35"/>
  <c r="X150" i="35"/>
  <c r="X95" i="35"/>
  <c r="X123" i="35"/>
  <c r="X168" i="35"/>
  <c r="X156" i="35"/>
  <c r="X83" i="35"/>
  <c r="X118" i="35"/>
  <c r="X131" i="35"/>
  <c r="X34" i="35"/>
  <c r="X190" i="35"/>
  <c r="X16" i="35"/>
  <c r="X165" i="35"/>
  <c r="X25" i="35"/>
  <c r="X66" i="35"/>
  <c r="X146" i="35"/>
  <c r="X187" i="35"/>
  <c r="X169" i="35"/>
  <c r="X11" i="35"/>
  <c r="X79" i="35"/>
  <c r="X12" i="35"/>
  <c r="X143" i="35"/>
  <c r="X80" i="35"/>
  <c r="X10" i="35"/>
  <c r="X40" i="35"/>
  <c r="X103" i="35"/>
  <c r="X171" i="35"/>
  <c r="X110" i="35"/>
  <c r="X177" i="35"/>
  <c r="X216" i="35"/>
  <c r="X149" i="35"/>
  <c r="X209" i="35"/>
  <c r="X35" i="35"/>
  <c r="X19" i="35"/>
  <c r="X97" i="35"/>
  <c r="X133" i="35"/>
  <c r="X82" i="35"/>
  <c r="X7" i="35"/>
  <c r="X210" i="35"/>
  <c r="X128" i="35"/>
  <c r="X161" i="35"/>
  <c r="X21" i="35"/>
  <c r="X60" i="35"/>
  <c r="X154" i="35"/>
  <c r="X135" i="35"/>
  <c r="X189" i="35"/>
  <c r="X196" i="35"/>
  <c r="X181" i="35"/>
  <c r="X63" i="35"/>
  <c r="X195" i="35"/>
  <c r="X90" i="35"/>
  <c r="X158" i="35"/>
  <c r="X87" i="35"/>
  <c r="X73" i="35"/>
  <c r="X99" i="35"/>
  <c r="X42" i="35"/>
  <c r="X55" i="35"/>
  <c r="X184" i="35"/>
  <c r="X104" i="35"/>
  <c r="X91" i="35"/>
  <c r="X20" i="35"/>
  <c r="X68" i="35"/>
  <c r="X214" i="35"/>
  <c r="X37" i="35"/>
  <c r="X172" i="35"/>
  <c r="X208" i="35"/>
  <c r="X148" i="35"/>
  <c r="X205" i="35"/>
  <c r="X112" i="35"/>
  <c r="X160" i="35"/>
  <c r="X115" i="35"/>
  <c r="X61" i="35"/>
  <c r="X130" i="35"/>
  <c r="X76" i="35"/>
  <c r="X178" i="35"/>
  <c r="X29" i="35"/>
  <c r="X194" i="35"/>
  <c r="X182" i="35"/>
  <c r="X144" i="35"/>
  <c r="X186" i="35"/>
  <c r="X33" i="35"/>
  <c r="X201" i="35"/>
  <c r="X93" i="35"/>
  <c r="X183" i="35"/>
  <c r="X9" i="35"/>
  <c r="X213" i="35"/>
  <c r="X13" i="35"/>
  <c r="X212" i="35"/>
  <c r="X27" i="35"/>
  <c r="X191" i="35"/>
  <c r="X222" i="35"/>
  <c r="X120" i="35"/>
  <c r="X75" i="35"/>
  <c r="X28" i="35"/>
  <c r="X198" i="35"/>
  <c r="X30" i="35"/>
  <c r="X197" i="35"/>
  <c r="X54" i="35"/>
  <c r="X8" i="35"/>
  <c r="X188" i="35"/>
  <c r="X147" i="35"/>
  <c r="X88" i="35"/>
  <c r="X14" i="35"/>
  <c r="X204" i="35"/>
  <c r="X48" i="35"/>
  <c r="X137" i="35"/>
  <c r="X15" i="35"/>
  <c r="X223" i="35"/>
  <c r="X170" i="35"/>
  <c r="X127" i="35"/>
  <c r="X38" i="35"/>
  <c r="X218" i="35"/>
  <c r="X64" i="35"/>
  <c r="X70" i="35"/>
  <c r="X51" i="35"/>
  <c r="X59" i="35"/>
  <c r="X125" i="35"/>
  <c r="X106" i="35"/>
  <c r="X92" i="35"/>
  <c r="X45" i="35"/>
  <c r="X96" i="35"/>
  <c r="X56" i="35"/>
  <c r="X136" i="35"/>
  <c r="X109" i="35"/>
  <c r="X176" i="35"/>
  <c r="X192" i="35"/>
  <c r="X206" i="35"/>
  <c r="X57" i="35"/>
  <c r="V63" i="33"/>
  <c r="X100" i="35"/>
  <c r="X167" i="35"/>
  <c r="X126" i="35"/>
  <c r="X89" i="35"/>
  <c r="X153" i="35"/>
  <c r="X113" i="35"/>
  <c r="X221" i="35"/>
  <c r="X46" i="35"/>
  <c r="X71" i="35"/>
  <c r="X65" i="35"/>
  <c r="X72" i="35"/>
  <c r="V28" i="33"/>
  <c r="X138" i="35"/>
  <c r="X58" i="35"/>
  <c r="V12" i="33"/>
  <c r="V65" i="33"/>
  <c r="V54" i="33"/>
  <c r="V4" i="33"/>
  <c r="V45" i="33"/>
  <c r="V17" i="33"/>
  <c r="V60" i="33"/>
  <c r="V13" i="33"/>
  <c r="V47" i="33"/>
  <c r="V32" i="33"/>
  <c r="V26" i="33"/>
  <c r="V59" i="33"/>
  <c r="V49" i="33"/>
  <c r="V31" i="33"/>
  <c r="V68" i="33"/>
  <c r="V25" i="33"/>
  <c r="V43" i="33"/>
  <c r="V66" i="33"/>
  <c r="V30" i="33"/>
  <c r="V23" i="33"/>
  <c r="V46" i="33"/>
  <c r="V42" i="33"/>
  <c r="V14" i="33"/>
  <c r="V44" i="33"/>
  <c r="V50" i="33"/>
  <c r="V48" i="33"/>
  <c r="V57" i="33"/>
  <c r="V61" i="33"/>
  <c r="V21" i="33"/>
  <c r="V41" i="33"/>
  <c r="V36" i="33"/>
  <c r="V11" i="33"/>
  <c r="V24" i="33"/>
  <c r="V67" i="33"/>
  <c r="V38" i="33"/>
  <c r="V29" i="33"/>
  <c r="V8" i="33"/>
  <c r="V58" i="33"/>
  <c r="V6" i="33"/>
  <c r="V69" i="33"/>
  <c r="V9" i="33"/>
  <c r="V5" i="33"/>
  <c r="V10" i="33"/>
  <c r="V7" i="33"/>
  <c r="V22" i="33"/>
  <c r="V70" i="33"/>
  <c r="V34" i="33"/>
  <c r="V55" i="33"/>
  <c r="V37" i="33"/>
  <c r="V56" i="33"/>
  <c r="V53" i="33"/>
  <c r="V18" i="33"/>
  <c r="V20" i="33"/>
  <c r="V39" i="33"/>
  <c r="V27" i="33"/>
  <c r="V35" i="33"/>
  <c r="V33" i="33"/>
  <c r="V62" i="33"/>
  <c r="V19" i="33"/>
  <c r="X6" i="35"/>
  <c r="X193" i="35"/>
  <c r="X139" i="35"/>
  <c r="X44" i="35"/>
  <c r="X152" i="35"/>
  <c r="X114" i="35"/>
  <c r="V16" i="33"/>
  <c r="X166" i="35"/>
  <c r="X32" i="35"/>
  <c r="X179" i="35"/>
  <c r="V40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S3" authorId="0" shapeId="0" xr:uid="{4479586B-672A-476C-B954-112C916FE441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19C4C027-EC3C-4474-99CA-B717CA6E98EC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71E3E755-7071-4562-90E0-63DEA23F3D78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sharedStrings.xml><?xml version="1.0" encoding="utf-8"?>
<sst xmlns="http://schemas.openxmlformats.org/spreadsheetml/2006/main" count="1642" uniqueCount="737">
  <si>
    <t>Compiled from data obtained from the Florida Department of Financial Services, Division of Accounting and Auditing, Bureau of Local Government.</t>
  </si>
  <si>
    <t>Fiscal Year Totals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</si>
  <si>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</si>
  <si>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</si>
  <si>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</si>
  <si>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</si>
  <si>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</si>
  <si>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</si>
  <si>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</si>
  <si>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</si>
  <si>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</si>
  <si>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</si>
  <si>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</si>
  <si>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</si>
  <si>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</si>
  <si>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</si>
  <si>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</si>
  <si>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</si>
  <si>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</si>
  <si>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</si>
  <si>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</si>
  <si>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</si>
  <si>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</si>
  <si>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</si>
  <si>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</si>
  <si>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</si>
  <si>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</si>
  <si>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</si>
  <si>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</si>
  <si>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</si>
  <si>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</si>
  <si>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</si>
  <si>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</si>
  <si>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</si>
  <si>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</si>
  <si>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</si>
  <si>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</si>
  <si>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</si>
  <si>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</si>
  <si>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</si>
  <si>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</si>
  <si>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</si>
  <si>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</si>
  <si>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</si>
  <si>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</si>
  <si>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</si>
  <si>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</si>
  <si>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</si>
  <si>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</si>
  <si>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</si>
  <si>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</si>
  <si>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</si>
  <si>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</si>
  <si>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</si>
  <si>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</si>
  <si>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</si>
  <si>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</si>
  <si>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</si>
  <si>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</si>
  <si>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</si>
  <si>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</si>
  <si>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</si>
  <si>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</si>
  <si>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</si>
  <si>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</si>
  <si>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</si>
  <si>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</si>
  <si>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</si>
  <si>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</si>
  <si>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</si>
  <si>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</si>
  <si>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</si>
  <si>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</si>
  <si>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</si>
  <si>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</si>
  <si>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</si>
  <si>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</si>
  <si>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</si>
  <si>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</si>
  <si>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</si>
  <si>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</si>
  <si>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</si>
  <si>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</si>
  <si>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</si>
  <si>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</si>
  <si>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</si>
  <si>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</si>
  <si>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</si>
  <si>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</si>
  <si>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</si>
  <si>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</si>
  <si>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</si>
  <si>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</si>
  <si>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</si>
  <si>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</si>
  <si>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</si>
  <si>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</si>
  <si>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</si>
  <si>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</si>
  <si>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</si>
  <si>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</si>
  <si>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</si>
  <si>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</si>
  <si>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</si>
  <si>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</si>
  <si>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</si>
  <si>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</si>
  <si>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</si>
  <si>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</si>
  <si>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</si>
  <si>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</si>
  <si>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</si>
  <si>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</si>
  <si>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</si>
  <si>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</si>
  <si>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</si>
  <si>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</si>
  <si>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</si>
  <si>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</si>
  <si>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</si>
  <si>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</si>
  <si>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</si>
  <si>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</si>
  <si>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</si>
  <si>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</si>
  <si>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</si>
  <si>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</si>
  <si>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</si>
  <si>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</si>
  <si>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</si>
  <si>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</si>
  <si>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</si>
  <si>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</si>
  <si>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</si>
  <si>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</si>
  <si>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</si>
  <si>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</si>
  <si>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</si>
  <si>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</si>
  <si>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</si>
  <si>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</si>
  <si>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</si>
  <si>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</si>
  <si>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</si>
  <si>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</si>
  <si>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</si>
  <si>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</si>
  <si>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</si>
  <si>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</si>
  <si>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</si>
  <si>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</si>
  <si>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</si>
  <si>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</si>
  <si>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</si>
  <si>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</si>
  <si>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</si>
  <si>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</si>
  <si>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</si>
  <si>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</si>
  <si>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</si>
  <si>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</si>
  <si>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</si>
  <si>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</si>
  <si>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</si>
  <si>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</si>
  <si>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</si>
  <si>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</si>
  <si>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</si>
  <si>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</si>
  <si>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</si>
  <si>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</si>
  <si>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</si>
  <si>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</si>
  <si>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</si>
  <si>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</si>
  <si>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</si>
  <si>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</si>
  <si>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</si>
  <si>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</si>
  <si>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</si>
  <si>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</si>
  <si>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</si>
  <si>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</si>
  <si>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</si>
  <si>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</si>
  <si>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</si>
  <si>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</si>
  <si>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</si>
  <si>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</si>
  <si>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</si>
  <si>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</si>
  <si>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</si>
  <si>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</si>
  <si>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</si>
  <si>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</si>
  <si>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</si>
  <si>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</si>
  <si>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</si>
  <si>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</si>
  <si>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</si>
  <si>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</si>
  <si>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</si>
  <si>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</si>
  <si>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</si>
  <si>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</si>
  <si>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</si>
  <si>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</si>
  <si>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</si>
  <si>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</si>
  <si>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</si>
  <si>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</si>
  <si>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</si>
  <si>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</si>
  <si>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</si>
  <si>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</si>
  <si>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</si>
  <si>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</si>
  <si>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</si>
  <si>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</si>
  <si>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</si>
  <si>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</si>
  <si>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</si>
  <si>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</si>
  <si>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</si>
  <si>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</si>
  <si>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</si>
  <si>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</si>
  <si>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</si>
  <si>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</si>
  <si>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</si>
  <si>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</si>
  <si>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</si>
  <si>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</si>
  <si>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</si>
  <si>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</si>
  <si>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</si>
  <si>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</si>
  <si>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</si>
  <si>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</si>
  <si>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</si>
  <si>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</si>
  <si>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</si>
  <si>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</si>
  <si>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</si>
  <si>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</si>
  <si>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</si>
  <si>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</si>
  <si>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</si>
  <si>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</si>
  <si>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</si>
  <si>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</si>
  <si>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</si>
  <si>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</si>
  <si>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</si>
  <si>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</si>
  <si>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</si>
  <si>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</si>
  <si>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</si>
  <si>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</si>
  <si>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</si>
  <si>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</si>
  <si>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</si>
  <si>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</si>
  <si>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</si>
  <si>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</si>
  <si>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</si>
  <si>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</si>
  <si>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</si>
  <si>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</si>
  <si>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</si>
  <si>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</si>
  <si>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</si>
  <si>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</si>
  <si>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</si>
  <si>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</si>
  <si>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</si>
  <si>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</si>
  <si>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</si>
  <si>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</si>
  <si>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</si>
  <si>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</si>
  <si>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</si>
  <si>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</si>
  <si>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</si>
  <si>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</si>
  <si>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</si>
  <si>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</si>
  <si>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</si>
  <si>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</si>
  <si>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</si>
  <si>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</si>
  <si>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</si>
  <si>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</si>
  <si>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</si>
  <si>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</si>
  <si>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</si>
  <si>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</si>
  <si>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</si>
  <si>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</si>
  <si>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</si>
  <si>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</si>
  <si>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</si>
  <si>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</si>
  <si>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</si>
  <si>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</si>
  <si>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</si>
  <si>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</si>
  <si>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</si>
  <si>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</si>
  <si>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</si>
  <si>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</si>
  <si>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</si>
  <si>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</si>
  <si>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</si>
  <si>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</si>
  <si>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</si>
  <si>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</si>
  <si>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</si>
  <si>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</si>
  <si>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</si>
  <si>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</si>
  <si>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</si>
  <si>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</si>
  <si>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</si>
  <si>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</si>
  <si>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</si>
  <si>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</si>
  <si>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</si>
  <si>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</si>
  <si>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</si>
  <si>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</si>
  <si>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</si>
  <si>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</si>
  <si>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</si>
  <si>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</si>
  <si>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</si>
  <si>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</si>
  <si>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</si>
  <si>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</si>
  <si>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</si>
  <si>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</si>
  <si>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</si>
  <si>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</si>
  <si>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</si>
  <si>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</si>
  <si>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</si>
  <si>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</si>
  <si>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</si>
  <si>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</si>
  <si>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</si>
  <si>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</si>
  <si>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</si>
  <si>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</si>
  <si>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</si>
  <si>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</si>
  <si>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</si>
  <si>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</si>
  <si>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</si>
  <si>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</si>
  <si>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</si>
  <si>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</si>
  <si>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</si>
  <si>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</si>
  <si>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</si>
  <si>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</si>
  <si>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</si>
  <si>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</si>
  <si>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</si>
  <si>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</si>
  <si>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</si>
  <si>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</si>
  <si>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</si>
  <si>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</si>
  <si>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</si>
  <si>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</si>
  <si>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</si>
  <si>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</si>
  <si>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</si>
  <si>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</si>
  <si>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</si>
  <si>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</si>
  <si>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</si>
  <si>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</si>
  <si>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</si>
  <si>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</si>
  <si>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</si>
  <si>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</si>
  <si>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</si>
  <si>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</si>
  <si>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</si>
  <si>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</si>
  <si>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</si>
  <si>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</si>
  <si>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</si>
  <si>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</si>
  <si>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</si>
  <si>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</si>
  <si>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</si>
  <si>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</si>
  <si>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</si>
  <si>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</si>
  <si>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</si>
  <si>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</si>
  <si>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</si>
  <si>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</si>
  <si>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</si>
  <si>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</si>
  <si>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</si>
  <si>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</si>
  <si>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</si>
  <si>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</si>
  <si>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</si>
  <si>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</si>
  <si>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</si>
  <si>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</si>
  <si>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</si>
  <si>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</si>
  <si>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</si>
  <si>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</si>
  <si>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</si>
  <si>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</si>
  <si>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</si>
  <si>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</si>
  <si>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</si>
  <si>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</si>
  <si>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</si>
  <si>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</si>
  <si>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</si>
  <si>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</si>
  <si>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</si>
  <si>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</si>
  <si>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</si>
  <si>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</si>
  <si>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</si>
  <si>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</si>
  <si>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</si>
  <si>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</si>
  <si>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</si>
  <si>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</si>
  <si>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</si>
  <si>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</si>
  <si>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</si>
  <si>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</si>
  <si>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</si>
  <si>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</si>
  <si>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</si>
  <si>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</si>
  <si>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</si>
  <si>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</si>
  <si>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</si>
  <si>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</si>
  <si>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</si>
  <si>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</si>
  <si>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</si>
  <si>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</si>
  <si>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</si>
  <si>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</si>
  <si>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</si>
  <si>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</si>
  <si>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</si>
  <si>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</si>
  <si>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</si>
  <si>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</si>
  <si>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</si>
  <si>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</si>
  <si>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</si>
  <si>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</si>
  <si>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</si>
  <si>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</si>
  <si>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</si>
  <si>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</si>
  <si>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</si>
  <si>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</si>
  <si>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</si>
  <si>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</si>
  <si>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</si>
  <si>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</si>
  <si>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</si>
  <si>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</si>
  <si>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</si>
  <si>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</si>
  <si>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Reported County Government Expenditures Related to Water / Sewer Services (Account Code: 536)</t>
  </si>
  <si>
    <t>Reported Municipal Government Expenditures Related to Water / Sewer Services (Account Code: 536)</t>
  </si>
  <si>
    <t>Clay County Utility Authority</t>
  </si>
  <si>
    <t>Englewood Water District</t>
  </si>
  <si>
    <t>Housing Authority of Brevard County</t>
  </si>
  <si>
    <t>Coral Springs Improvement District</t>
  </si>
  <si>
    <t>Riverwood Community Development District</t>
  </si>
  <si>
    <t>Crossings at Fleming Island Community Development District</t>
  </si>
  <si>
    <t>Immokalee Water and Sewer District</t>
  </si>
  <si>
    <t>Port of the Islands Community Improvement District</t>
  </si>
  <si>
    <t>Emerald Coast Utilities Authority</t>
  </si>
  <si>
    <t>Dunes Community Development District</t>
  </si>
  <si>
    <t>Eastpoint Water and Sewer District</t>
  </si>
  <si>
    <t>Sun`n Lake of Sebring Improvement District</t>
  </si>
  <si>
    <t>Arbor Greene Community Development District</t>
  </si>
  <si>
    <t>Fishhawk Community Development District</t>
  </si>
  <si>
    <t>Palm Bay Community Development District</t>
  </si>
  <si>
    <t>Tampa Port Authority</t>
  </si>
  <si>
    <t>Village Center Community Development District</t>
  </si>
  <si>
    <t>Gateway Services Community Development District</t>
  </si>
  <si>
    <t>Florida Keys Aqueduct Authority</t>
  </si>
  <si>
    <t>Okeechobee Utility Authority</t>
  </si>
  <si>
    <t>Northwood Community Development District</t>
  </si>
  <si>
    <t>Reserve Community Development District</t>
  </si>
  <si>
    <t>St. Lucie West Services District</t>
  </si>
  <si>
    <t>Suwannee Water and Sewer District</t>
  </si>
  <si>
    <t>Melbourne Housing Authority</t>
  </si>
  <si>
    <t>Marianna Housing Authority</t>
  </si>
  <si>
    <t>Palatka Housing Authority</t>
  </si>
  <si>
    <t>Sanford Airport Authority</t>
  </si>
  <si>
    <t>Covington Park Community Development District</t>
  </si>
  <si>
    <t>Harbor Bay Community Development District</t>
  </si>
  <si>
    <t>Tara Community Development District</t>
  </si>
  <si>
    <t>Country Walk Community Development District</t>
  </si>
  <si>
    <t>Pier Park Community Development District</t>
  </si>
  <si>
    <t>Rivercrest Community Development District</t>
  </si>
  <si>
    <t>Greyhawk Landing Community Development District</t>
  </si>
  <si>
    <t>Meadow Pointe III Community Development District</t>
  </si>
  <si>
    <t>Taylor Coastal Water and Sewer District</t>
  </si>
  <si>
    <t>Panther Trace Community Development District</t>
  </si>
  <si>
    <t>Bay Laurel Center Community Development District</t>
  </si>
  <si>
    <t>Central Lake Community Development District</t>
  </si>
  <si>
    <t>Myrtle Creek Improvement District</t>
  </si>
  <si>
    <t>Seven Oaks Community Development District</t>
  </si>
  <si>
    <t>Fishhawk Community Development District II</t>
  </si>
  <si>
    <t>GreeneWay Improvement District</t>
  </si>
  <si>
    <t>Harbour Isles Community Development District</t>
  </si>
  <si>
    <t>Meadow Pointe IV Community Development District</t>
  </si>
  <si>
    <t>South Fork Community Development District</t>
  </si>
  <si>
    <t>Sterling Hill Community Development District</t>
  </si>
  <si>
    <t>Tohopekaliga Water Authority</t>
  </si>
  <si>
    <t>Ballantrae Community Development District</t>
  </si>
  <si>
    <t>Concorde Estates Community Development District</t>
  </si>
  <si>
    <t>Heritage Landing Community Development District</t>
  </si>
  <si>
    <t>Oak Creek Community Development District</t>
  </si>
  <si>
    <t>Suncoast Community Development District</t>
  </si>
  <si>
    <t>World Commerce Community Development District</t>
  </si>
  <si>
    <t>Panther Trails Community Development District</t>
  </si>
  <si>
    <t>Lucaya Community Development District</t>
  </si>
  <si>
    <t>Magnolia West Community Development District</t>
  </si>
  <si>
    <t>Montecito Community Development District</t>
  </si>
  <si>
    <t>Bainebridge Community Development District</t>
  </si>
  <si>
    <t>Belmont Community Development District</t>
  </si>
  <si>
    <t>Highland Meadows Community Development District</t>
  </si>
  <si>
    <t>New River Community Development District</t>
  </si>
  <si>
    <t>River Glen Community Development District</t>
  </si>
  <si>
    <t>Two Creeks Community Development District</t>
  </si>
  <si>
    <t>Madeira Community Development District</t>
  </si>
  <si>
    <t>Stoneybrook South Community Development District</t>
  </si>
  <si>
    <t>Harrison Ranch Community Development District</t>
  </si>
  <si>
    <t>Lake Padgett Estates Independent Special District</t>
  </si>
  <si>
    <t>Waterset North Community Development District</t>
  </si>
  <si>
    <t>Trails Community Development District</t>
  </si>
  <si>
    <t>Big Bend Water Authority</t>
  </si>
  <si>
    <t>Fishhawk Community Development District III</t>
  </si>
  <si>
    <t>North Sumter County Utility Dependent District</t>
  </si>
  <si>
    <t>Tindall Hammock Irrigation and Soil Conservation District</t>
  </si>
  <si>
    <t>Lakeside Plantation Community Development District</t>
  </si>
  <si>
    <t>Park Place Community Development District</t>
  </si>
  <si>
    <t>South Fork East Community Development District</t>
  </si>
  <si>
    <t>Villages of Bloomingdale Community Development District</t>
  </si>
  <si>
    <t>Coastal Lake Community Development District</t>
  </si>
  <si>
    <t>Pine Island Community Development District</t>
  </si>
  <si>
    <t>CrossCreek Community Development District</t>
  </si>
  <si>
    <t>Greater Lakes / Sawgrass Bay Community Development District</t>
  </si>
  <si>
    <t>Levy County Housing Authority</t>
  </si>
  <si>
    <t>Circle Square Woods Community Development District</t>
  </si>
  <si>
    <t>Suwannee County Housing Authority</t>
  </si>
  <si>
    <t>Southern Hills Plantation III Community Development District</t>
  </si>
  <si>
    <t>Paseo Community Development District</t>
  </si>
  <si>
    <t>Glen St. Johns Community Development District</t>
  </si>
  <si>
    <t>Sunrise Lakes Phase IV Recreation District</t>
  </si>
  <si>
    <t>Pelican Marsh Community Development District</t>
  </si>
  <si>
    <t>Enterprise Community Development District</t>
  </si>
  <si>
    <t>Lely Community Development District</t>
  </si>
  <si>
    <t>Housing Authority of the City of Cocoa</t>
  </si>
  <si>
    <t>Zephyrills Community Redevelopment Agency</t>
  </si>
  <si>
    <t>Lake Powell Residential Golf Community Development District</t>
  </si>
  <si>
    <t>Lake St Charles Community Development District</t>
  </si>
  <si>
    <t>Lexington Oaks Community Development District</t>
  </si>
  <si>
    <t>Terra Bella Community Development District</t>
  </si>
  <si>
    <t>North Springs Improvement District</t>
  </si>
  <si>
    <t>Performing Arts Center Authority</t>
  </si>
  <si>
    <t>Bay Creek Community Development District</t>
  </si>
  <si>
    <t>Bayside Improvement Community Development District</t>
  </si>
  <si>
    <t>Fort Lauderdale Housing Authority</t>
  </si>
  <si>
    <t>Waterlefe Community Development District (Manatee County)</t>
  </si>
  <si>
    <t>Portofino Isles Community Development District</t>
  </si>
  <si>
    <t>Beeline Community Development District</t>
  </si>
  <si>
    <t>Old Palm Community Development District</t>
  </si>
  <si>
    <t>Portofino Shores Community Development District</t>
  </si>
  <si>
    <t>City of Riviera Beach Utility Special District</t>
  </si>
  <si>
    <t>Turnbull Creek Community Development District</t>
  </si>
  <si>
    <t>Reported Special District Expenditures Related to Water / Sewer Services (Account Code: 536)</t>
  </si>
  <si>
    <t>Lanark Village Water &amp; Sewer District</t>
  </si>
  <si>
    <t>Indian Trail Improvement District</t>
  </si>
  <si>
    <t>Indian Creek Commons Facilities District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</si>
  <si>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</si>
  <si>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</si>
  <si>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</si>
  <si>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</si>
  <si>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</si>
  <si>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</si>
  <si>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</si>
  <si>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</si>
  <si>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</si>
  <si>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</si>
  <si>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Longleaf Community Development District</t>
  </si>
  <si>
    <t>Connerton West Community Development District</t>
  </si>
  <si>
    <t>Gramercy Farms Community Development District</t>
  </si>
  <si>
    <t>Lakeshore Ranch Community Development District</t>
  </si>
  <si>
    <t>WaterGrass Community Development District I</t>
  </si>
  <si>
    <t>Avelar Creek Community Development District</t>
  </si>
  <si>
    <t>WaterGrass Community Development District II</t>
  </si>
  <si>
    <t>Seminole Improvement District</t>
  </si>
  <si>
    <t>Venetian Community Development District</t>
  </si>
  <si>
    <t>Mirabella Community Development District</t>
  </si>
  <si>
    <t># Reporting</t>
  </si>
  <si>
    <t>Independent or Dependent Special District</t>
  </si>
  <si>
    <t>Single County or Multi-county District</t>
  </si>
  <si>
    <t>Independent</t>
  </si>
  <si>
    <t>Dependent</t>
  </si>
  <si>
    <t>Multi-county</t>
  </si>
  <si>
    <t>Cedar Key Water and Sewer District</t>
  </si>
  <si>
    <t>Special District</t>
  </si>
  <si>
    <t>2014-15</t>
  </si>
  <si>
    <t>Estero</t>
  </si>
  <si>
    <t>2015-16</t>
  </si>
  <si>
    <t>Bullfrog Creek Community Development District</t>
  </si>
  <si>
    <t>Encore Community Development District</t>
  </si>
  <si>
    <t>Forest Brooke Community Development District</t>
  </si>
  <si>
    <t>K-Bar Ranch Community Development District</t>
  </si>
  <si>
    <t>Preserve at Wilderness Lake Community Development District</t>
  </si>
  <si>
    <t>River Bend Community Development District</t>
  </si>
  <si>
    <t>Triple Creek Community Development District</t>
  </si>
  <si>
    <t>Wiregrass Community Development District</t>
  </si>
  <si>
    <t>Asturia Community Development District</t>
  </si>
  <si>
    <t>Estancia at Wiregrass Community Development District</t>
  </si>
  <si>
    <t>Groves Community Development District</t>
  </si>
  <si>
    <t>La Collina Community Development District</t>
  </si>
  <si>
    <t>Long Lake Ranch Community Development District</t>
  </si>
  <si>
    <t>Mediterra Community Development District</t>
  </si>
  <si>
    <t>Palm River Community Development District</t>
  </si>
  <si>
    <t>Southaven Community Development District</t>
  </si>
  <si>
    <t>Spring Lake Community Development District</t>
  </si>
  <si>
    <t>Summit at Fern Hill Community Development District</t>
  </si>
  <si>
    <t>Trout Creek Community Development District</t>
  </si>
  <si>
    <t>Waters Edge Community Development District (Manatee County)</t>
  </si>
  <si>
    <t>2016-17</t>
  </si>
  <si>
    <t>Babcock Ranch Community Independent Special District</t>
  </si>
  <si>
    <t>Bexley Community Development District</t>
  </si>
  <si>
    <t>Carlton Lakes Community Development District</t>
  </si>
  <si>
    <t>Champion's Reserve Community Development District</t>
  </si>
  <si>
    <t>Concord Station Community Development District</t>
  </si>
  <si>
    <t>Fishhawk Community Development District IV</t>
  </si>
  <si>
    <t>Forest Creek Community Development District</t>
  </si>
  <si>
    <t>Golden Lakes Community Development District</t>
  </si>
  <si>
    <t>Harbourage at Braden River Community Development District</t>
  </si>
  <si>
    <t>Monterra Community Development District</t>
  </si>
  <si>
    <t>Oaks at Shady Creek Community Development District</t>
  </si>
  <si>
    <t>South Fork III Community Development District</t>
  </si>
  <si>
    <t>Town of Kindred Community Development District</t>
  </si>
  <si>
    <t>Willow Walk Community Development District</t>
  </si>
  <si>
    <t>2017-18</t>
  </si>
  <si>
    <t>Indiantown</t>
  </si>
  <si>
    <t>Westlake</t>
  </si>
  <si>
    <t>Highlands Community Development District</t>
  </si>
  <si>
    <t>Key Marco Community Development District</t>
  </si>
  <si>
    <t>Long Lake Reserve Community Development District</t>
  </si>
  <si>
    <t>Marshall Creek Community Development District</t>
  </si>
  <si>
    <t>Oakstead Community Development District</t>
  </si>
  <si>
    <t>Reserve at Pradera Community Development District</t>
  </si>
  <si>
    <t>Riverbend West Community Development District</t>
  </si>
  <si>
    <t>Talavera Community Development District</t>
  </si>
  <si>
    <t>Tradition Community Development District No. 1</t>
  </si>
  <si>
    <t>Trevesta Community Development District</t>
  </si>
  <si>
    <t>Verandahs Community Development District</t>
  </si>
  <si>
    <t>Vista Lakes Community Development District</t>
  </si>
  <si>
    <t>Waterset Central Community Development District</t>
  </si>
  <si>
    <t>2018-19</t>
  </si>
  <si>
    <t>Bahia Lakes Community Development District</t>
  </si>
  <si>
    <t>Fishhawk Ranch Community Development District</t>
  </si>
  <si>
    <t>Flow Way Community Development District</t>
  </si>
  <si>
    <t>Preserve at South Branch Community Development District</t>
  </si>
  <si>
    <t>Three Rivers Community Development District</t>
  </si>
  <si>
    <t>Waters Edge Community Development District (Pasco County)</t>
  </si>
  <si>
    <t>Wesbridge Community Development District</t>
  </si>
  <si>
    <t>Lake Worth Beach</t>
  </si>
  <si>
    <t>2019-20</t>
  </si>
  <si>
    <t>Alta Lakes Community Development District</t>
  </si>
  <si>
    <t>Artisan Lakes Community Development District</t>
  </si>
  <si>
    <t>Artisan Lakes East Community Development District</t>
  </si>
  <si>
    <t>Baytree Community Development District</t>
  </si>
  <si>
    <t>Belmont II Community Development District</t>
  </si>
  <si>
    <t>Copperspring Community Development District</t>
  </si>
  <si>
    <t>Cross Creek North Community Development District</t>
  </si>
  <si>
    <t>Currents Community Development District</t>
  </si>
  <si>
    <t>Esplanade Lake Club Community Development District</t>
  </si>
  <si>
    <t>K-Bar Ranch II Community Development District</t>
  </si>
  <si>
    <t>Lakeside Community Development District Total</t>
  </si>
  <si>
    <t>LT Ranch Community Development District</t>
  </si>
  <si>
    <t>Summer Woods Community Development District</t>
  </si>
  <si>
    <t>Timber Creek Southwest Community Development District</t>
  </si>
  <si>
    <t>Touchstone Community Development District</t>
  </si>
  <si>
    <t>Town of Kindred Community Development District II</t>
  </si>
  <si>
    <t>Ventana Community Development District Total</t>
  </si>
  <si>
    <t>2020-21</t>
  </si>
  <si>
    <t>Eagle Pointe Community Development District</t>
  </si>
  <si>
    <t>Fort Myers Beach Mosquito Control District</t>
  </si>
  <si>
    <t>Grand Oaks Community Development District</t>
  </si>
  <si>
    <t>Hawkstone Community Development District</t>
  </si>
  <si>
    <t>Hidden Creek North Community Development District</t>
  </si>
  <si>
    <t>Lynwood Community Development District</t>
  </si>
  <si>
    <t>River Landing Community Development District</t>
  </si>
  <si>
    <t>Shell Point Community Development District</t>
  </si>
  <si>
    <t>Village Community Development District No. 13</t>
  </si>
  <si>
    <t>Wiregrass II Community Development District</t>
  </si>
  <si>
    <t>Wildwood Utility Dependent District</t>
  </si>
  <si>
    <t>Cumulative Total</t>
  </si>
  <si>
    <t>2021-22</t>
  </si>
  <si>
    <t>Brighton Lakes Community Development District</t>
  </si>
  <si>
    <t>Entrada Community Development District</t>
  </si>
  <si>
    <t>Harmony Community Development District</t>
  </si>
  <si>
    <t>Highland Meadows II Community Development District</t>
  </si>
  <si>
    <t>Parrish Plantation Community Development District</t>
  </si>
  <si>
    <t>Tern Bay Community Development District</t>
  </si>
  <si>
    <t>Local Fiscal Years Ended 2005 - 2023</t>
  </si>
  <si>
    <t>2022-23</t>
  </si>
  <si>
    <t>Note: The Uniform Accounting System Manual for Florida's Local Governments - 2023 Edition defines expenditure account 536.00 Water-Sewer Combination Services as costs associated with providing water and sewer services as a combined unit operation.</t>
  </si>
  <si>
    <t>2023-23</t>
  </si>
  <si>
    <t>Bridgewater North Community Development District</t>
  </si>
  <si>
    <t>Highway 79 Corridor Authority</t>
  </si>
  <si>
    <t>Palermo Community Development District</t>
  </si>
  <si>
    <t>Parkway Center Community Development District</t>
  </si>
  <si>
    <t>Summit View Community Development District</t>
  </si>
  <si>
    <t>Waterset South Community Development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</si>
</sst>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0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42" fontId="2" fillId="2" borderId="6" xfId="0" applyNumberFormat="1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164" fontId="2" fillId="2" borderId="8" xfId="0" applyNumberFormat="1" applyFont="1" applyFill="1" applyBorder="1" applyAlignment="1" applyProtection="1">
      <alignment vertical="center"/>
    </xf>
    <xf numFmtId="0" fontId="6" fillId="2" borderId="9" xfId="0" applyFont="1" applyFill="1" applyBorder="1" applyAlignment="1">
      <alignment wrapText="1"/>
    </xf>
    <xf numFmtId="165" fontId="6" fillId="2" borderId="10" xfId="0" applyNumberFormat="1" applyFont="1" applyFill="1" applyBorder="1" applyAlignment="1" applyProtection="1">
      <alignment horizontal="center"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37" fontId="6" fillId="2" borderId="10" xfId="0" applyNumberFormat="1" applyFont="1" applyFill="1" applyBorder="1" applyAlignment="1" applyProtection="1">
      <alignment horizontal="center" wrapText="1"/>
    </xf>
    <xf numFmtId="37" fontId="6" fillId="2" borderId="12" xfId="0" applyNumberFormat="1" applyFont="1" applyFill="1" applyBorder="1" applyAlignment="1" applyProtection="1">
      <alignment horizontal="center" wrapText="1"/>
    </xf>
    <xf numFmtId="165" fontId="6" fillId="2" borderId="13" xfId="0" applyNumberFormat="1" applyFont="1" applyFill="1" applyBorder="1" applyAlignment="1" applyProtection="1">
      <alignment horizontal="center" wrapText="1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4" xfId="0" applyNumberFormat="1" applyFont="1" applyFill="1" applyBorder="1" applyAlignment="1" applyProtection="1">
      <alignment vertical="center"/>
    </xf>
    <xf numFmtId="10" fontId="2" fillId="2" borderId="15" xfId="0" applyNumberFormat="1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164" fontId="2" fillId="2" borderId="17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18" xfId="0" applyNumberFormat="1" applyFont="1" applyFill="1" applyBorder="1" applyAlignment="1" applyProtection="1">
      <alignment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2" borderId="19" xfId="0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19" xfId="0" applyNumberFormat="1" applyFont="1" applyBorder="1" applyAlignment="1" applyProtection="1">
      <alignment vertical="center"/>
    </xf>
    <xf numFmtId="42" fontId="2" fillId="2" borderId="16" xfId="0" applyNumberFormat="1" applyFont="1" applyFill="1" applyBorder="1" applyAlignment="1" applyProtection="1">
      <alignment vertical="center"/>
    </xf>
    <xf numFmtId="42" fontId="3" fillId="0" borderId="3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Protection="1"/>
    <xf numFmtId="164" fontId="2" fillId="2" borderId="19" xfId="0" applyNumberFormat="1" applyFont="1" applyFill="1" applyBorder="1" applyAlignment="1" applyProtection="1">
      <alignment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2" fontId="3" fillId="0" borderId="0" xfId="0" applyNumberFormat="1" applyFont="1" applyProtection="1"/>
    <xf numFmtId="42" fontId="3" fillId="0" borderId="0" xfId="0" applyNumberFormat="1" applyFont="1" applyFill="1" applyProtection="1"/>
    <xf numFmtId="0" fontId="3" fillId="0" borderId="7" xfId="0" applyFont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3.77734375" style="3" customWidth="1"/>
    <col min="2" max="20" width="12.77734375" style="4" customWidth="1"/>
    <col min="21" max="21" width="13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7" t="s">
        <v>481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W1" s="7"/>
      <c r="X1"/>
    </row>
    <row r="2" spans="1:140" ht="24" thickBot="1">
      <c r="A2" s="60" t="s">
        <v>727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7"/>
      <c r="X2"/>
    </row>
    <row r="3" spans="1:140" ht="42" customHeight="1" thickBot="1">
      <c r="A3" s="19" t="s">
        <v>71</v>
      </c>
      <c r="B3" s="20" t="s">
        <v>598</v>
      </c>
      <c r="C3" s="21" t="s">
        <v>599</v>
      </c>
      <c r="D3" s="21" t="s">
        <v>600</v>
      </c>
      <c r="E3" s="21" t="s">
        <v>601</v>
      </c>
      <c r="F3" s="21" t="s">
        <v>602</v>
      </c>
      <c r="G3" s="21" t="s">
        <v>603</v>
      </c>
      <c r="H3" s="21" t="s">
        <v>604</v>
      </c>
      <c r="I3" s="21" t="s">
        <v>605</v>
      </c>
      <c r="J3" s="21" t="s">
        <v>606</v>
      </c>
      <c r="K3" s="20" t="s">
        <v>607</v>
      </c>
      <c r="L3" s="20" t="s">
        <v>626</v>
      </c>
      <c r="M3" s="20" t="s">
        <v>628</v>
      </c>
      <c r="N3" s="24" t="s">
        <v>649</v>
      </c>
      <c r="O3" s="20" t="s">
        <v>664</v>
      </c>
      <c r="P3" s="20" t="s">
        <v>680</v>
      </c>
      <c r="Q3" s="20" t="s">
        <v>689</v>
      </c>
      <c r="R3" s="20" t="s">
        <v>707</v>
      </c>
      <c r="S3" s="20" t="s">
        <v>720</v>
      </c>
      <c r="T3" s="20" t="s">
        <v>728</v>
      </c>
      <c r="U3" s="22" t="s">
        <v>719</v>
      </c>
      <c r="V3" s="23" t="s">
        <v>70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4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45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5">
        <f>SUM(B4:T4)</f>
        <v>0</v>
      </c>
      <c r="V4" s="26">
        <f>(U4/U$70)</f>
        <v>0</v>
      </c>
      <c r="W4" s="9"/>
    </row>
    <row r="5" spans="1:140">
      <c r="A5" s="10" t="s">
        <v>5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45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5">
        <f>SUM(B5:T5)</f>
        <v>0</v>
      </c>
      <c r="V5" s="26">
        <f>(U5/U$70)</f>
        <v>0</v>
      </c>
      <c r="W5" s="9"/>
    </row>
    <row r="6" spans="1:140">
      <c r="A6" s="10" t="s">
        <v>6</v>
      </c>
      <c r="B6" s="13">
        <v>4034030</v>
      </c>
      <c r="C6" s="13">
        <v>4182382</v>
      </c>
      <c r="D6" s="13">
        <v>5904559</v>
      </c>
      <c r="E6" s="13">
        <v>4678028</v>
      </c>
      <c r="F6" s="13">
        <v>5436957</v>
      </c>
      <c r="G6" s="13">
        <v>5561163</v>
      </c>
      <c r="H6" s="13">
        <v>9608685</v>
      </c>
      <c r="I6" s="13">
        <v>11045523</v>
      </c>
      <c r="J6" s="13">
        <v>10775180</v>
      </c>
      <c r="K6" s="13">
        <v>11153222</v>
      </c>
      <c r="L6" s="13">
        <v>10572655</v>
      </c>
      <c r="M6" s="13">
        <v>11834678</v>
      </c>
      <c r="N6" s="45">
        <v>11601863</v>
      </c>
      <c r="O6" s="13">
        <v>12362477</v>
      </c>
      <c r="P6" s="13">
        <v>12398623</v>
      </c>
      <c r="Q6" s="13">
        <v>12591615</v>
      </c>
      <c r="R6" s="13">
        <v>13284580</v>
      </c>
      <c r="S6" s="13">
        <v>13391178</v>
      </c>
      <c r="T6" s="13">
        <v>19152512</v>
      </c>
      <c r="U6" s="25">
        <f t="shared" ref="U6:U69" si="0">SUM(B6:T6)</f>
        <v>189569910</v>
      </c>
      <c r="V6" s="26">
        <f t="shared" ref="V6:V69" si="1">(U6/U$70)</f>
        <v>5.3761938970577662E-3</v>
      </c>
      <c r="W6" s="9"/>
    </row>
    <row r="7" spans="1:140">
      <c r="A7" s="10" t="s">
        <v>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45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5">
        <f t="shared" si="0"/>
        <v>0</v>
      </c>
      <c r="V7" s="26">
        <f t="shared" si="1"/>
        <v>0</v>
      </c>
      <c r="W7" s="9"/>
    </row>
    <row r="8" spans="1:140">
      <c r="A8" s="10" t="s">
        <v>8</v>
      </c>
      <c r="B8" s="13">
        <v>27625176</v>
      </c>
      <c r="C8" s="13">
        <v>27651881</v>
      </c>
      <c r="D8" s="13">
        <v>29313845</v>
      </c>
      <c r="E8" s="13">
        <v>31353007</v>
      </c>
      <c r="F8" s="13">
        <v>30646444</v>
      </c>
      <c r="G8" s="13">
        <v>27626477</v>
      </c>
      <c r="H8" s="13">
        <v>27297292</v>
      </c>
      <c r="I8" s="13">
        <v>26801647</v>
      </c>
      <c r="J8" s="13">
        <v>26200972</v>
      </c>
      <c r="K8" s="13">
        <v>26009991</v>
      </c>
      <c r="L8" s="13">
        <v>27245536</v>
      </c>
      <c r="M8" s="13">
        <v>28013077</v>
      </c>
      <c r="N8" s="45">
        <v>27539601</v>
      </c>
      <c r="O8" s="13">
        <v>30386409</v>
      </c>
      <c r="P8" s="13">
        <v>31020275</v>
      </c>
      <c r="Q8" s="13">
        <v>34827934</v>
      </c>
      <c r="R8" s="13">
        <v>34687449</v>
      </c>
      <c r="S8" s="13">
        <v>39236532</v>
      </c>
      <c r="T8" s="13">
        <v>49061681</v>
      </c>
      <c r="U8" s="25">
        <f t="shared" si="0"/>
        <v>582545226</v>
      </c>
      <c r="V8" s="26">
        <f t="shared" si="1"/>
        <v>1.6520955719087155E-2</v>
      </c>
      <c r="W8" s="9"/>
    </row>
    <row r="9" spans="1:140">
      <c r="A9" s="10" t="s">
        <v>9</v>
      </c>
      <c r="B9" s="13">
        <v>89799000</v>
      </c>
      <c r="C9" s="13">
        <v>100033000</v>
      </c>
      <c r="D9" s="13">
        <v>102645000</v>
      </c>
      <c r="E9" s="13">
        <v>107062000</v>
      </c>
      <c r="F9" s="13">
        <v>113845000</v>
      </c>
      <c r="G9" s="13">
        <v>95740000</v>
      </c>
      <c r="H9" s="13">
        <v>96417000</v>
      </c>
      <c r="I9" s="13">
        <v>97132000</v>
      </c>
      <c r="J9" s="13">
        <v>99138000</v>
      </c>
      <c r="K9" s="13">
        <v>98982000</v>
      </c>
      <c r="L9" s="13">
        <v>103764000</v>
      </c>
      <c r="M9" s="13">
        <v>106783000</v>
      </c>
      <c r="N9" s="45">
        <v>111558000</v>
      </c>
      <c r="O9" s="13">
        <v>111421000</v>
      </c>
      <c r="P9" s="13">
        <v>116413000</v>
      </c>
      <c r="Q9" s="13">
        <v>121272352</v>
      </c>
      <c r="R9" s="13">
        <v>119296294</v>
      </c>
      <c r="S9" s="13">
        <v>126429159</v>
      </c>
      <c r="T9" s="13">
        <v>137279000</v>
      </c>
      <c r="U9" s="25">
        <f t="shared" si="0"/>
        <v>2055008805</v>
      </c>
      <c r="V9" s="26">
        <f t="shared" si="1"/>
        <v>5.8279954850645722E-2</v>
      </c>
      <c r="W9" s="9"/>
    </row>
    <row r="10" spans="1:140">
      <c r="A10" s="10" t="s">
        <v>10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5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5">
        <f t="shared" si="0"/>
        <v>0</v>
      </c>
      <c r="V10" s="26">
        <f t="shared" si="1"/>
        <v>0</v>
      </c>
      <c r="W10" s="9"/>
    </row>
    <row r="11" spans="1:140">
      <c r="A11" s="10" t="s">
        <v>11</v>
      </c>
      <c r="B11" s="13">
        <v>21241720</v>
      </c>
      <c r="C11" s="13">
        <v>19740279</v>
      </c>
      <c r="D11" s="13">
        <v>19456213</v>
      </c>
      <c r="E11" s="13">
        <v>-11559594</v>
      </c>
      <c r="F11" s="13">
        <v>20666474</v>
      </c>
      <c r="G11" s="13">
        <v>22653762</v>
      </c>
      <c r="H11" s="13">
        <v>23291892</v>
      </c>
      <c r="I11" s="13">
        <v>23713190</v>
      </c>
      <c r="J11" s="13">
        <v>22819363</v>
      </c>
      <c r="K11" s="13">
        <v>30801955</v>
      </c>
      <c r="L11" s="13">
        <v>21674435</v>
      </c>
      <c r="M11" s="13">
        <v>24250232</v>
      </c>
      <c r="N11" s="45">
        <v>25797016</v>
      </c>
      <c r="O11" s="13">
        <v>29368909</v>
      </c>
      <c r="P11" s="13">
        <v>33212261</v>
      </c>
      <c r="Q11" s="13">
        <v>38327626</v>
      </c>
      <c r="R11" s="13">
        <v>34950272</v>
      </c>
      <c r="S11" s="13">
        <v>36957776</v>
      </c>
      <c r="T11" s="13">
        <v>46555898</v>
      </c>
      <c r="U11" s="25">
        <f t="shared" si="0"/>
        <v>483919679</v>
      </c>
      <c r="V11" s="26">
        <f t="shared" si="1"/>
        <v>1.37239397587199E-2</v>
      </c>
      <c r="W11" s="9"/>
    </row>
    <row r="12" spans="1:140">
      <c r="A12" s="10" t="s">
        <v>12</v>
      </c>
      <c r="B12" s="13">
        <v>206849</v>
      </c>
      <c r="C12" s="13">
        <v>200904</v>
      </c>
      <c r="D12" s="13">
        <v>10100759</v>
      </c>
      <c r="E12" s="13">
        <v>15136296</v>
      </c>
      <c r="F12" s="13">
        <v>14682631</v>
      </c>
      <c r="G12" s="13">
        <v>14103851</v>
      </c>
      <c r="H12" s="13">
        <v>14576914</v>
      </c>
      <c r="I12" s="13">
        <v>14964441</v>
      </c>
      <c r="J12" s="13">
        <v>14603975</v>
      </c>
      <c r="K12" s="13">
        <v>15298470</v>
      </c>
      <c r="L12" s="13">
        <v>15517266</v>
      </c>
      <c r="M12" s="13">
        <v>15274531</v>
      </c>
      <c r="N12" s="45">
        <v>15941529</v>
      </c>
      <c r="O12" s="13">
        <v>16727465</v>
      </c>
      <c r="P12" s="13">
        <v>18299822</v>
      </c>
      <c r="Q12" s="13">
        <v>19334743</v>
      </c>
      <c r="R12" s="13">
        <v>20459607</v>
      </c>
      <c r="S12" s="13">
        <v>21287538</v>
      </c>
      <c r="T12" s="13">
        <v>24348355</v>
      </c>
      <c r="U12" s="25">
        <f t="shared" si="0"/>
        <v>281065946</v>
      </c>
      <c r="V12" s="26">
        <f t="shared" si="1"/>
        <v>7.9710172545630672E-3</v>
      </c>
      <c r="W12" s="9"/>
    </row>
    <row r="13" spans="1:140">
      <c r="A13" s="10" t="s">
        <v>13</v>
      </c>
      <c r="B13" s="13">
        <v>0</v>
      </c>
      <c r="C13" s="13">
        <v>0</v>
      </c>
      <c r="D13" s="13">
        <v>0</v>
      </c>
      <c r="E13" s="13">
        <v>300572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5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5">
        <f t="shared" si="0"/>
        <v>300572</v>
      </c>
      <c r="V13" s="26">
        <f t="shared" si="1"/>
        <v>8.5242080456041089E-6</v>
      </c>
      <c r="W13" s="9"/>
    </row>
    <row r="14" spans="1:140">
      <c r="A14" s="10" t="s">
        <v>14</v>
      </c>
      <c r="B14" s="13">
        <v>60645171</v>
      </c>
      <c r="C14" s="13">
        <v>71289245</v>
      </c>
      <c r="D14" s="13">
        <v>81884779</v>
      </c>
      <c r="E14" s="13">
        <v>77438201</v>
      </c>
      <c r="F14" s="13">
        <v>81815824</v>
      </c>
      <c r="G14" s="13">
        <v>10150987</v>
      </c>
      <c r="H14" s="13">
        <v>19761713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45">
        <v>0</v>
      </c>
      <c r="O14" s="13">
        <v>0</v>
      </c>
      <c r="P14" s="13">
        <v>0</v>
      </c>
      <c r="Q14" s="13">
        <v>48113763</v>
      </c>
      <c r="R14" s="13">
        <v>0</v>
      </c>
      <c r="S14" s="13">
        <v>0</v>
      </c>
      <c r="T14" s="13">
        <v>54857895</v>
      </c>
      <c r="U14" s="25">
        <f t="shared" si="0"/>
        <v>505957578</v>
      </c>
      <c r="V14" s="26">
        <f t="shared" si="1"/>
        <v>1.4348933557091041E-2</v>
      </c>
      <c r="W14" s="9"/>
    </row>
    <row r="15" spans="1:140">
      <c r="A15" s="10" t="s">
        <v>15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84568</v>
      </c>
      <c r="I15" s="13">
        <v>2</v>
      </c>
      <c r="J15" s="13">
        <v>2</v>
      </c>
      <c r="K15" s="13">
        <v>0</v>
      </c>
      <c r="L15" s="13">
        <v>0</v>
      </c>
      <c r="M15" s="13">
        <v>0</v>
      </c>
      <c r="N15" s="45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300</v>
      </c>
      <c r="U15" s="25">
        <f t="shared" si="0"/>
        <v>84872</v>
      </c>
      <c r="V15" s="26">
        <f t="shared" si="1"/>
        <v>2.4069660023106342E-6</v>
      </c>
      <c r="W15" s="9"/>
    </row>
    <row r="16" spans="1:140">
      <c r="A16" s="10" t="s">
        <v>16</v>
      </c>
      <c r="B16" s="13">
        <v>972348</v>
      </c>
      <c r="C16" s="13">
        <v>1848488</v>
      </c>
      <c r="D16" s="13">
        <v>1860846</v>
      </c>
      <c r="E16" s="13">
        <v>1967364</v>
      </c>
      <c r="F16" s="13">
        <v>2539876</v>
      </c>
      <c r="G16" s="13">
        <v>3202245</v>
      </c>
      <c r="H16" s="13">
        <v>3023033</v>
      </c>
      <c r="I16" s="13">
        <v>2496477</v>
      </c>
      <c r="J16" s="13">
        <v>3000077</v>
      </c>
      <c r="K16" s="13">
        <v>3851903</v>
      </c>
      <c r="L16" s="13">
        <v>2532976</v>
      </c>
      <c r="M16" s="13">
        <v>2468844</v>
      </c>
      <c r="N16" s="45">
        <v>2355526</v>
      </c>
      <c r="O16" s="13">
        <v>2319609</v>
      </c>
      <c r="P16" s="13">
        <v>2385056</v>
      </c>
      <c r="Q16" s="13">
        <v>2353532</v>
      </c>
      <c r="R16" s="13">
        <v>2172100</v>
      </c>
      <c r="S16" s="13">
        <v>2086716</v>
      </c>
      <c r="T16" s="13">
        <v>2156843</v>
      </c>
      <c r="U16" s="25">
        <f t="shared" si="0"/>
        <v>45593859</v>
      </c>
      <c r="V16" s="26">
        <f t="shared" si="1"/>
        <v>1.2930397366286259E-3</v>
      </c>
      <c r="W16" s="9"/>
    </row>
    <row r="17" spans="1:23">
      <c r="A17" s="10" t="s">
        <v>17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45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5">
        <f t="shared" si="0"/>
        <v>0</v>
      </c>
      <c r="V17" s="26">
        <f t="shared" si="1"/>
        <v>0</v>
      </c>
      <c r="W17" s="9"/>
    </row>
    <row r="18" spans="1:23">
      <c r="A18" s="10" t="s">
        <v>18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76911</v>
      </c>
      <c r="L18" s="13">
        <v>179252</v>
      </c>
      <c r="M18" s="13">
        <v>227928</v>
      </c>
      <c r="N18" s="45">
        <v>679688</v>
      </c>
      <c r="O18" s="13">
        <v>582157</v>
      </c>
      <c r="P18" s="13">
        <v>276000</v>
      </c>
      <c r="Q18" s="13">
        <v>198033</v>
      </c>
      <c r="R18" s="13">
        <v>81387</v>
      </c>
      <c r="S18" s="13">
        <v>0</v>
      </c>
      <c r="T18" s="13">
        <v>0</v>
      </c>
      <c r="U18" s="25">
        <f t="shared" si="0"/>
        <v>2301356</v>
      </c>
      <c r="V18" s="26">
        <f t="shared" si="1"/>
        <v>6.5266349929465458E-5</v>
      </c>
      <c r="W18" s="9"/>
    </row>
    <row r="19" spans="1:23">
      <c r="A19" s="10" t="s">
        <v>19</v>
      </c>
      <c r="B19" s="13">
        <v>108913</v>
      </c>
      <c r="C19" s="13">
        <v>3237</v>
      </c>
      <c r="D19" s="13">
        <v>6777</v>
      </c>
      <c r="E19" s="13">
        <v>34</v>
      </c>
      <c r="F19" s="13">
        <v>125</v>
      </c>
      <c r="G19" s="13">
        <v>99</v>
      </c>
      <c r="H19" s="13">
        <v>0</v>
      </c>
      <c r="I19" s="13">
        <v>0</v>
      </c>
      <c r="J19" s="13">
        <v>119657</v>
      </c>
      <c r="K19" s="13">
        <v>2358</v>
      </c>
      <c r="L19" s="13">
        <v>0</v>
      </c>
      <c r="M19" s="13">
        <v>0</v>
      </c>
      <c r="N19" s="45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5">
        <f t="shared" si="0"/>
        <v>241200</v>
      </c>
      <c r="V19" s="26">
        <f t="shared" si="1"/>
        <v>6.8404208662141222E-6</v>
      </c>
      <c r="W19" s="9"/>
    </row>
    <row r="20" spans="1:23">
      <c r="A20" s="10" t="s">
        <v>20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45">
        <v>0</v>
      </c>
      <c r="O20" s="13">
        <v>0</v>
      </c>
      <c r="P20" s="13">
        <v>193290</v>
      </c>
      <c r="Q20" s="13">
        <v>38400</v>
      </c>
      <c r="R20" s="13">
        <v>1386853</v>
      </c>
      <c r="S20" s="13">
        <v>0</v>
      </c>
      <c r="T20" s="13">
        <v>0</v>
      </c>
      <c r="U20" s="25">
        <f t="shared" si="0"/>
        <v>1618543</v>
      </c>
      <c r="V20" s="26">
        <f t="shared" si="1"/>
        <v>4.5901804768096205E-5</v>
      </c>
      <c r="W20" s="9"/>
    </row>
    <row r="21" spans="1:23">
      <c r="A21" s="10" t="s">
        <v>21</v>
      </c>
      <c r="B21" s="13">
        <v>0</v>
      </c>
      <c r="C21" s="13">
        <v>0</v>
      </c>
      <c r="D21" s="13">
        <v>100000</v>
      </c>
      <c r="E21" s="13">
        <v>225628</v>
      </c>
      <c r="F21" s="13">
        <v>344604</v>
      </c>
      <c r="G21" s="13">
        <v>156839</v>
      </c>
      <c r="H21" s="13">
        <v>10160</v>
      </c>
      <c r="I21" s="13">
        <v>512657</v>
      </c>
      <c r="J21" s="13">
        <v>0</v>
      </c>
      <c r="K21" s="13">
        <v>0</v>
      </c>
      <c r="L21" s="13">
        <v>0</v>
      </c>
      <c r="M21" s="13">
        <v>0</v>
      </c>
      <c r="N21" s="45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5">
        <f t="shared" si="0"/>
        <v>1349888</v>
      </c>
      <c r="V21" s="26">
        <f t="shared" si="1"/>
        <v>3.8282761369204184E-5</v>
      </c>
      <c r="W21" s="9"/>
    </row>
    <row r="22" spans="1:23">
      <c r="A22" s="10" t="s">
        <v>22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45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5">
        <f t="shared" si="0"/>
        <v>0</v>
      </c>
      <c r="V22" s="26">
        <f t="shared" si="1"/>
        <v>0</v>
      </c>
      <c r="W22" s="9"/>
    </row>
    <row r="23" spans="1:23">
      <c r="A23" s="10" t="s">
        <v>23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45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5">
        <f t="shared" si="0"/>
        <v>0</v>
      </c>
      <c r="V23" s="26">
        <f t="shared" si="1"/>
        <v>0</v>
      </c>
      <c r="W23" s="9"/>
    </row>
    <row r="24" spans="1:23">
      <c r="A24" s="10" t="s">
        <v>24</v>
      </c>
      <c r="B24" s="13">
        <v>0</v>
      </c>
      <c r="C24" s="13">
        <v>93574</v>
      </c>
      <c r="D24" s="13">
        <v>6736</v>
      </c>
      <c r="E24" s="13">
        <v>6736</v>
      </c>
      <c r="F24" s="13">
        <v>6736</v>
      </c>
      <c r="G24" s="13">
        <v>6736</v>
      </c>
      <c r="H24" s="13">
        <v>6736</v>
      </c>
      <c r="I24" s="13">
        <v>6736</v>
      </c>
      <c r="J24" s="13">
        <v>6736</v>
      </c>
      <c r="K24" s="13">
        <v>6736</v>
      </c>
      <c r="L24" s="13">
        <v>6736</v>
      </c>
      <c r="M24" s="13">
        <v>6736</v>
      </c>
      <c r="N24" s="45">
        <v>6736</v>
      </c>
      <c r="O24" s="13">
        <v>6736</v>
      </c>
      <c r="P24" s="13">
        <v>11</v>
      </c>
      <c r="Q24" s="13">
        <v>0</v>
      </c>
      <c r="R24" s="13">
        <v>0</v>
      </c>
      <c r="S24" s="13">
        <v>14308</v>
      </c>
      <c r="T24" s="13">
        <v>133412</v>
      </c>
      <c r="U24" s="25">
        <f t="shared" si="0"/>
        <v>322137</v>
      </c>
      <c r="V24" s="26">
        <f t="shared" si="1"/>
        <v>9.1357904501642563E-6</v>
      </c>
      <c r="W24" s="9"/>
    </row>
    <row r="25" spans="1:23">
      <c r="A25" s="10" t="s">
        <v>25</v>
      </c>
      <c r="B25" s="13">
        <v>0</v>
      </c>
      <c r="C25" s="13">
        <v>0</v>
      </c>
      <c r="D25" s="13">
        <v>0</v>
      </c>
      <c r="E25" s="13">
        <v>0</v>
      </c>
      <c r="F25" s="13">
        <v>16580</v>
      </c>
      <c r="G25" s="13">
        <v>76582</v>
      </c>
      <c r="H25" s="13">
        <v>406781</v>
      </c>
      <c r="I25" s="13">
        <v>410536</v>
      </c>
      <c r="J25" s="13">
        <v>437369</v>
      </c>
      <c r="K25" s="13">
        <v>417565</v>
      </c>
      <c r="L25" s="13">
        <v>453181</v>
      </c>
      <c r="M25" s="13">
        <v>487100</v>
      </c>
      <c r="N25" s="45">
        <v>424304</v>
      </c>
      <c r="O25" s="13">
        <v>405478</v>
      </c>
      <c r="P25" s="13">
        <v>431481</v>
      </c>
      <c r="Q25" s="13">
        <v>496809</v>
      </c>
      <c r="R25" s="13">
        <v>507599</v>
      </c>
      <c r="S25" s="13">
        <v>694343</v>
      </c>
      <c r="T25" s="13">
        <v>555921</v>
      </c>
      <c r="U25" s="25">
        <f t="shared" si="0"/>
        <v>6221629</v>
      </c>
      <c r="V25" s="26">
        <f t="shared" si="1"/>
        <v>1.7644511124976329E-4</v>
      </c>
      <c r="W25" s="9"/>
    </row>
    <row r="26" spans="1:23">
      <c r="A26" s="10" t="s">
        <v>26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45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5">
        <f t="shared" si="0"/>
        <v>0</v>
      </c>
      <c r="V26" s="26">
        <f t="shared" si="1"/>
        <v>0</v>
      </c>
      <c r="W26" s="9"/>
    </row>
    <row r="27" spans="1:23">
      <c r="A27" s="10" t="s">
        <v>27</v>
      </c>
      <c r="B27" s="13">
        <v>1143489</v>
      </c>
      <c r="C27" s="13">
        <v>2545019</v>
      </c>
      <c r="D27" s="13">
        <v>1893899</v>
      </c>
      <c r="E27" s="13">
        <v>1719058</v>
      </c>
      <c r="F27" s="13">
        <v>1709968</v>
      </c>
      <c r="G27" s="13">
        <v>2579999</v>
      </c>
      <c r="H27" s="13">
        <v>1613134</v>
      </c>
      <c r="I27" s="13">
        <v>2465491</v>
      </c>
      <c r="J27" s="13">
        <v>2309532</v>
      </c>
      <c r="K27" s="13">
        <v>184899</v>
      </c>
      <c r="L27" s="13">
        <v>174911</v>
      </c>
      <c r="M27" s="13">
        <v>0</v>
      </c>
      <c r="N27" s="45">
        <v>2519660</v>
      </c>
      <c r="O27" s="13">
        <v>2111004</v>
      </c>
      <c r="P27" s="13">
        <v>2895839</v>
      </c>
      <c r="Q27" s="13">
        <v>2809373</v>
      </c>
      <c r="R27" s="13">
        <v>3153207</v>
      </c>
      <c r="S27" s="13">
        <v>3255929</v>
      </c>
      <c r="T27" s="13">
        <v>3851719</v>
      </c>
      <c r="U27" s="25">
        <f t="shared" si="0"/>
        <v>38936130</v>
      </c>
      <c r="V27" s="26">
        <f t="shared" si="1"/>
        <v>1.1042268495092275E-3</v>
      </c>
      <c r="W27" s="9"/>
    </row>
    <row r="28" spans="1:23">
      <c r="A28" s="10" t="s">
        <v>28</v>
      </c>
      <c r="B28" s="13">
        <v>9589938</v>
      </c>
      <c r="C28" s="13">
        <v>10464983</v>
      </c>
      <c r="D28" s="13">
        <v>11432999</v>
      </c>
      <c r="E28" s="13">
        <v>12018595</v>
      </c>
      <c r="F28" s="13">
        <v>12001022</v>
      </c>
      <c r="G28" s="13">
        <v>12651928</v>
      </c>
      <c r="H28" s="13">
        <v>12314416</v>
      </c>
      <c r="I28" s="13">
        <v>12918625</v>
      </c>
      <c r="J28" s="13">
        <v>13071689</v>
      </c>
      <c r="K28" s="13">
        <v>11870316</v>
      </c>
      <c r="L28" s="13">
        <v>12055081</v>
      </c>
      <c r="M28" s="13">
        <v>13441576</v>
      </c>
      <c r="N28" s="45">
        <v>16114033</v>
      </c>
      <c r="O28" s="13">
        <v>16002529</v>
      </c>
      <c r="P28" s="13">
        <v>16633976</v>
      </c>
      <c r="Q28" s="13">
        <v>17449777</v>
      </c>
      <c r="R28" s="13">
        <v>18156961</v>
      </c>
      <c r="S28" s="13">
        <v>17092772</v>
      </c>
      <c r="T28" s="13">
        <v>17077656</v>
      </c>
      <c r="U28" s="25">
        <f t="shared" si="0"/>
        <v>262358872</v>
      </c>
      <c r="V28" s="26">
        <f t="shared" si="1"/>
        <v>7.4404854994411275E-3</v>
      </c>
      <c r="W28" s="9"/>
    </row>
    <row r="29" spans="1:23">
      <c r="A29" s="10" t="s">
        <v>29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45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5">
        <f t="shared" si="0"/>
        <v>0</v>
      </c>
      <c r="V29" s="26">
        <f t="shared" si="1"/>
        <v>0</v>
      </c>
      <c r="W29" s="9"/>
    </row>
    <row r="30" spans="1:23">
      <c r="A30" s="10" t="s">
        <v>30</v>
      </c>
      <c r="B30" s="13">
        <v>178149300</v>
      </c>
      <c r="C30" s="13">
        <v>189721464</v>
      </c>
      <c r="D30" s="13">
        <v>197913925</v>
      </c>
      <c r="E30" s="13">
        <v>210193870</v>
      </c>
      <c r="F30" s="13">
        <v>201064839</v>
      </c>
      <c r="G30" s="13">
        <v>191917552</v>
      </c>
      <c r="H30" s="13">
        <v>198248391</v>
      </c>
      <c r="I30" s="13">
        <v>191732486</v>
      </c>
      <c r="J30" s="13">
        <v>192257130</v>
      </c>
      <c r="K30" s="13">
        <v>202152355</v>
      </c>
      <c r="L30" s="13">
        <v>209664644</v>
      </c>
      <c r="M30" s="13">
        <v>219391038</v>
      </c>
      <c r="N30" s="45">
        <v>229179750</v>
      </c>
      <c r="O30" s="13">
        <v>252782049</v>
      </c>
      <c r="P30" s="13">
        <v>272017282</v>
      </c>
      <c r="Q30" s="13">
        <v>288124641</v>
      </c>
      <c r="R30" s="13">
        <v>301444000</v>
      </c>
      <c r="S30" s="13">
        <v>317003000</v>
      </c>
      <c r="T30" s="13">
        <v>235177089</v>
      </c>
      <c r="U30" s="25">
        <f t="shared" si="0"/>
        <v>4278134805</v>
      </c>
      <c r="V30" s="26">
        <f t="shared" si="1"/>
        <v>0.12132770559120599</v>
      </c>
      <c r="W30" s="9"/>
    </row>
    <row r="31" spans="1:23">
      <c r="A31" s="10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45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5">
        <f t="shared" si="0"/>
        <v>0</v>
      </c>
      <c r="V31" s="26">
        <f t="shared" si="1"/>
        <v>0</v>
      </c>
      <c r="W31" s="9"/>
    </row>
    <row r="32" spans="1:23">
      <c r="A32" s="10" t="s">
        <v>32</v>
      </c>
      <c r="B32" s="13">
        <v>30260577</v>
      </c>
      <c r="C32" s="13">
        <v>33387825</v>
      </c>
      <c r="D32" s="13">
        <v>37518226</v>
      </c>
      <c r="E32" s="13">
        <v>41160396</v>
      </c>
      <c r="F32" s="13">
        <v>37523097</v>
      </c>
      <c r="G32" s="13">
        <v>34748276</v>
      </c>
      <c r="H32" s="13">
        <v>33818640</v>
      </c>
      <c r="I32" s="13">
        <v>34247290</v>
      </c>
      <c r="J32" s="13">
        <v>33815749</v>
      </c>
      <c r="K32" s="13">
        <v>35821287</v>
      </c>
      <c r="L32" s="13">
        <v>35223882</v>
      </c>
      <c r="M32" s="13">
        <v>35428267</v>
      </c>
      <c r="N32" s="45">
        <v>38609232</v>
      </c>
      <c r="O32" s="13">
        <v>38257678</v>
      </c>
      <c r="P32" s="13">
        <v>45678454</v>
      </c>
      <c r="Q32" s="13">
        <v>42872826</v>
      </c>
      <c r="R32" s="13">
        <v>41926971</v>
      </c>
      <c r="S32" s="13">
        <v>46715299</v>
      </c>
      <c r="T32" s="13">
        <v>56191601</v>
      </c>
      <c r="U32" s="25">
        <f t="shared" si="0"/>
        <v>733205573</v>
      </c>
      <c r="V32" s="26">
        <f t="shared" si="1"/>
        <v>2.0793676205529361E-2</v>
      </c>
      <c r="W32" s="9"/>
    </row>
    <row r="33" spans="1:23">
      <c r="A33" s="10" t="s">
        <v>33</v>
      </c>
      <c r="B33" s="13">
        <v>642208</v>
      </c>
      <c r="C33" s="13">
        <v>568894</v>
      </c>
      <c r="D33" s="13">
        <v>622261</v>
      </c>
      <c r="E33" s="13">
        <v>1873996</v>
      </c>
      <c r="F33" s="13">
        <v>695447</v>
      </c>
      <c r="G33" s="13">
        <v>730857</v>
      </c>
      <c r="H33" s="13">
        <v>739520</v>
      </c>
      <c r="I33" s="13">
        <v>817320</v>
      </c>
      <c r="J33" s="13">
        <v>928529</v>
      </c>
      <c r="K33" s="13">
        <v>895354</v>
      </c>
      <c r="L33" s="13">
        <v>950656</v>
      </c>
      <c r="M33" s="13">
        <v>935655</v>
      </c>
      <c r="N33" s="45">
        <v>966578</v>
      </c>
      <c r="O33" s="13">
        <v>1022371</v>
      </c>
      <c r="P33" s="13">
        <v>1207344</v>
      </c>
      <c r="Q33" s="13">
        <v>1192664</v>
      </c>
      <c r="R33" s="13">
        <v>1394697</v>
      </c>
      <c r="S33" s="13">
        <v>1425248</v>
      </c>
      <c r="T33" s="13">
        <v>1526103</v>
      </c>
      <c r="U33" s="25">
        <f t="shared" si="0"/>
        <v>19135702</v>
      </c>
      <c r="V33" s="26">
        <f t="shared" si="1"/>
        <v>5.4268762541648144E-4</v>
      </c>
      <c r="W33" s="9"/>
    </row>
    <row r="34" spans="1:23">
      <c r="A34" s="10" t="s">
        <v>34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45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5">
        <f t="shared" si="0"/>
        <v>0</v>
      </c>
      <c r="V34" s="26">
        <f t="shared" si="1"/>
        <v>0</v>
      </c>
      <c r="W34" s="9"/>
    </row>
    <row r="35" spans="1:23">
      <c r="A35" s="10" t="s">
        <v>35</v>
      </c>
      <c r="B35" s="13">
        <v>0</v>
      </c>
      <c r="C35" s="13">
        <v>56671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45">
        <v>0</v>
      </c>
      <c r="O35" s="13">
        <v>0</v>
      </c>
      <c r="P35" s="13">
        <v>0</v>
      </c>
      <c r="Q35" s="13">
        <v>1409</v>
      </c>
      <c r="R35" s="13">
        <v>0</v>
      </c>
      <c r="S35" s="13">
        <v>0</v>
      </c>
      <c r="T35" s="13">
        <v>0</v>
      </c>
      <c r="U35" s="25">
        <f t="shared" si="0"/>
        <v>58080</v>
      </c>
      <c r="V35" s="26">
        <f t="shared" si="1"/>
        <v>1.6471461190286742E-6</v>
      </c>
      <c r="W35" s="9"/>
    </row>
    <row r="36" spans="1:23">
      <c r="A36" s="10" t="s">
        <v>36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45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5">
        <f t="shared" si="0"/>
        <v>0</v>
      </c>
      <c r="V36" s="26">
        <f t="shared" si="1"/>
        <v>0</v>
      </c>
      <c r="W36" s="9"/>
    </row>
    <row r="37" spans="1:23">
      <c r="A37" s="10" t="s">
        <v>37</v>
      </c>
      <c r="B37" s="13">
        <v>108545078</v>
      </c>
      <c r="C37" s="13">
        <v>98184906</v>
      </c>
      <c r="D37" s="13">
        <v>129433238</v>
      </c>
      <c r="E37" s="13">
        <v>111476904</v>
      </c>
      <c r="F37" s="13">
        <v>86929951</v>
      </c>
      <c r="G37" s="13">
        <v>93485997</v>
      </c>
      <c r="H37" s="13">
        <v>106773046</v>
      </c>
      <c r="I37" s="13">
        <v>82483025</v>
      </c>
      <c r="J37" s="13">
        <v>80778578</v>
      </c>
      <c r="K37" s="13">
        <v>74110540</v>
      </c>
      <c r="L37" s="13">
        <v>88984214</v>
      </c>
      <c r="M37" s="13">
        <v>121193308</v>
      </c>
      <c r="N37" s="45">
        <v>154277435</v>
      </c>
      <c r="O37" s="13">
        <v>123183266</v>
      </c>
      <c r="P37" s="13">
        <v>126031328</v>
      </c>
      <c r="Q37" s="13">
        <v>111719257</v>
      </c>
      <c r="R37" s="13">
        <v>113375590</v>
      </c>
      <c r="S37" s="13">
        <v>156822998</v>
      </c>
      <c r="T37" s="13">
        <v>189074689</v>
      </c>
      <c r="U37" s="25">
        <f t="shared" si="0"/>
        <v>2156863348</v>
      </c>
      <c r="V37" s="26">
        <f t="shared" si="1"/>
        <v>6.1168544988522602E-2</v>
      </c>
      <c r="W37" s="9"/>
    </row>
    <row r="38" spans="1:23">
      <c r="A38" s="10" t="s">
        <v>38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45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5">
        <f t="shared" si="0"/>
        <v>0</v>
      </c>
      <c r="V38" s="26">
        <f t="shared" si="1"/>
        <v>0</v>
      </c>
      <c r="W38" s="9"/>
    </row>
    <row r="39" spans="1:23">
      <c r="A39" s="10" t="s">
        <v>39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45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5">
        <f t="shared" si="0"/>
        <v>0</v>
      </c>
      <c r="V39" s="26">
        <f t="shared" si="1"/>
        <v>0</v>
      </c>
      <c r="W39" s="9"/>
    </row>
    <row r="40" spans="1:23">
      <c r="A40" s="10" t="s">
        <v>40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45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5">
        <f t="shared" si="0"/>
        <v>0</v>
      </c>
      <c r="V40" s="26">
        <f t="shared" si="1"/>
        <v>0</v>
      </c>
      <c r="W40" s="9"/>
    </row>
    <row r="41" spans="1:23">
      <c r="A41" s="10" t="s">
        <v>41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45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5">
        <f t="shared" si="0"/>
        <v>0</v>
      </c>
      <c r="V41" s="26">
        <f t="shared" si="1"/>
        <v>0</v>
      </c>
      <c r="W41" s="9"/>
    </row>
    <row r="42" spans="1:23">
      <c r="A42" s="10" t="s">
        <v>42</v>
      </c>
      <c r="B42" s="13">
        <v>35734610</v>
      </c>
      <c r="C42" s="13">
        <v>35480894</v>
      </c>
      <c r="D42" s="13">
        <v>43223254</v>
      </c>
      <c r="E42" s="13">
        <v>43214685</v>
      </c>
      <c r="F42" s="13">
        <v>43785788</v>
      </c>
      <c r="G42" s="13">
        <v>43636917</v>
      </c>
      <c r="H42" s="13">
        <v>49513000</v>
      </c>
      <c r="I42" s="13">
        <v>51655000</v>
      </c>
      <c r="J42" s="13">
        <v>50321000</v>
      </c>
      <c r="K42" s="13">
        <v>55533000</v>
      </c>
      <c r="L42" s="13">
        <v>58216000</v>
      </c>
      <c r="M42" s="13">
        <v>60718000</v>
      </c>
      <c r="N42" s="45">
        <v>62153000</v>
      </c>
      <c r="O42" s="13">
        <v>66842000</v>
      </c>
      <c r="P42" s="13">
        <v>73561000</v>
      </c>
      <c r="Q42" s="13">
        <v>76995000</v>
      </c>
      <c r="R42" s="13">
        <v>81692000</v>
      </c>
      <c r="S42" s="13">
        <v>74446000</v>
      </c>
      <c r="T42" s="13">
        <v>92829000</v>
      </c>
      <c r="U42" s="25">
        <f t="shared" si="0"/>
        <v>1099550148</v>
      </c>
      <c r="V42" s="26">
        <f t="shared" si="1"/>
        <v>3.1183191442073079E-2</v>
      </c>
      <c r="W42" s="9"/>
    </row>
    <row r="43" spans="1:23">
      <c r="A43" s="10" t="s">
        <v>43</v>
      </c>
      <c r="B43" s="13">
        <v>8628592</v>
      </c>
      <c r="C43" s="13">
        <v>10349391</v>
      </c>
      <c r="D43" s="13">
        <v>11268425</v>
      </c>
      <c r="E43" s="13">
        <v>13260072</v>
      </c>
      <c r="F43" s="13">
        <v>14150819</v>
      </c>
      <c r="G43" s="13">
        <v>16342650</v>
      </c>
      <c r="H43" s="13">
        <v>16621794</v>
      </c>
      <c r="I43" s="13">
        <v>16487685</v>
      </c>
      <c r="J43" s="13">
        <v>15497483</v>
      </c>
      <c r="K43" s="13">
        <v>16834054</v>
      </c>
      <c r="L43" s="13">
        <v>16925439</v>
      </c>
      <c r="M43" s="13">
        <v>17157068</v>
      </c>
      <c r="N43" s="45">
        <v>19102689</v>
      </c>
      <c r="O43" s="13">
        <v>16885238</v>
      </c>
      <c r="P43" s="13">
        <v>17648465</v>
      </c>
      <c r="Q43" s="13">
        <v>18326304</v>
      </c>
      <c r="R43" s="13">
        <v>19763272</v>
      </c>
      <c r="S43" s="13">
        <v>21046736</v>
      </c>
      <c r="T43" s="13">
        <v>32868747</v>
      </c>
      <c r="U43" s="25">
        <f t="shared" si="0"/>
        <v>319164923</v>
      </c>
      <c r="V43" s="26">
        <f t="shared" si="1"/>
        <v>9.0515024836352563E-3</v>
      </c>
      <c r="W43" s="9"/>
    </row>
    <row r="44" spans="1:23">
      <c r="A44" s="10" t="s">
        <v>44</v>
      </c>
      <c r="B44" s="13">
        <v>20154542</v>
      </c>
      <c r="C44" s="13">
        <v>22442993</v>
      </c>
      <c r="D44" s="13">
        <v>23780055</v>
      </c>
      <c r="E44" s="13">
        <v>27514218</v>
      </c>
      <c r="F44" s="13">
        <v>30207605</v>
      </c>
      <c r="G44" s="13">
        <v>31094453</v>
      </c>
      <c r="H44" s="13">
        <v>30227770</v>
      </c>
      <c r="I44" s="13">
        <v>30271571</v>
      </c>
      <c r="J44" s="13">
        <v>30016768</v>
      </c>
      <c r="K44" s="13">
        <v>30094953</v>
      </c>
      <c r="L44" s="13">
        <v>30713874</v>
      </c>
      <c r="M44" s="13">
        <v>32703806</v>
      </c>
      <c r="N44" s="45">
        <v>32979519</v>
      </c>
      <c r="O44" s="13">
        <v>33986663</v>
      </c>
      <c r="P44" s="13">
        <v>36411055</v>
      </c>
      <c r="Q44" s="13">
        <v>38527767</v>
      </c>
      <c r="R44" s="13">
        <v>38579219</v>
      </c>
      <c r="S44" s="13">
        <v>39794970</v>
      </c>
      <c r="T44" s="13">
        <v>48046738</v>
      </c>
      <c r="U44" s="25">
        <f t="shared" si="0"/>
        <v>607548539</v>
      </c>
      <c r="V44" s="26">
        <f t="shared" si="1"/>
        <v>1.723004852161486E-2</v>
      </c>
      <c r="W44" s="9"/>
    </row>
    <row r="45" spans="1:23">
      <c r="A45" s="10" t="s">
        <v>45</v>
      </c>
      <c r="B45" s="13">
        <v>377281163</v>
      </c>
      <c r="C45" s="13">
        <v>486399647</v>
      </c>
      <c r="D45" s="13">
        <v>475689728</v>
      </c>
      <c r="E45" s="13">
        <v>489950392</v>
      </c>
      <c r="F45" s="13">
        <v>485360449</v>
      </c>
      <c r="G45" s="13">
        <v>517125920</v>
      </c>
      <c r="H45" s="13">
        <v>496810013</v>
      </c>
      <c r="I45" s="13">
        <v>493640027</v>
      </c>
      <c r="J45" s="13">
        <v>519873735</v>
      </c>
      <c r="K45" s="13">
        <v>538252914</v>
      </c>
      <c r="L45" s="13">
        <v>563773570</v>
      </c>
      <c r="M45" s="13">
        <v>578543551</v>
      </c>
      <c r="N45" s="45">
        <v>586927186</v>
      </c>
      <c r="O45" s="13">
        <v>626029581</v>
      </c>
      <c r="P45" s="13">
        <v>648168818</v>
      </c>
      <c r="Q45" s="13">
        <v>708339168</v>
      </c>
      <c r="R45" s="13">
        <v>709036811</v>
      </c>
      <c r="S45" s="13">
        <v>746433186</v>
      </c>
      <c r="T45" s="13">
        <v>832202000</v>
      </c>
      <c r="U45" s="25">
        <f t="shared" si="0"/>
        <v>10879837859</v>
      </c>
      <c r="V45" s="26">
        <f t="shared" si="1"/>
        <v>0.3085516994682006</v>
      </c>
      <c r="W45" s="9"/>
    </row>
    <row r="46" spans="1:23">
      <c r="A46" s="10" t="s">
        <v>46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45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5">
        <f t="shared" si="0"/>
        <v>0</v>
      </c>
      <c r="V46" s="26">
        <f t="shared" si="1"/>
        <v>0</v>
      </c>
      <c r="W46" s="9"/>
    </row>
    <row r="47" spans="1:23">
      <c r="A47" s="10" t="s">
        <v>47</v>
      </c>
      <c r="B47" s="13">
        <v>2004841</v>
      </c>
      <c r="C47" s="13">
        <v>1967270</v>
      </c>
      <c r="D47" s="13">
        <v>2085809</v>
      </c>
      <c r="E47" s="13">
        <v>2113593</v>
      </c>
      <c r="F47" s="13">
        <v>2032102</v>
      </c>
      <c r="G47" s="13">
        <v>1846024</v>
      </c>
      <c r="H47" s="13">
        <v>1817099</v>
      </c>
      <c r="I47" s="13">
        <v>1848803</v>
      </c>
      <c r="J47" s="13">
        <v>1961661</v>
      </c>
      <c r="K47" s="13">
        <v>2012171</v>
      </c>
      <c r="L47" s="13">
        <v>1898981</v>
      </c>
      <c r="M47" s="13">
        <v>1987837</v>
      </c>
      <c r="N47" s="45">
        <v>2034829</v>
      </c>
      <c r="O47" s="13">
        <v>2330977</v>
      </c>
      <c r="P47" s="13">
        <v>2612077</v>
      </c>
      <c r="Q47" s="13">
        <v>2945025</v>
      </c>
      <c r="R47" s="13">
        <v>3901997</v>
      </c>
      <c r="S47" s="13">
        <v>4289955</v>
      </c>
      <c r="T47" s="13">
        <v>4378287</v>
      </c>
      <c r="U47" s="25">
        <f t="shared" si="0"/>
        <v>46069338</v>
      </c>
      <c r="V47" s="26">
        <f t="shared" si="1"/>
        <v>1.3065242991205273E-3</v>
      </c>
      <c r="W47" s="9"/>
    </row>
    <row r="48" spans="1:23">
      <c r="A48" s="10" t="s">
        <v>48</v>
      </c>
      <c r="B48" s="13">
        <v>19386701</v>
      </c>
      <c r="C48" s="13">
        <v>20932473</v>
      </c>
      <c r="D48" s="13">
        <v>25070608</v>
      </c>
      <c r="E48" s="13">
        <v>25048161</v>
      </c>
      <c r="F48" s="13">
        <v>31612182</v>
      </c>
      <c r="G48" s="13">
        <v>25735785</v>
      </c>
      <c r="H48" s="13">
        <v>27107652</v>
      </c>
      <c r="I48" s="13">
        <v>28593208</v>
      </c>
      <c r="J48" s="13">
        <v>27642997</v>
      </c>
      <c r="K48" s="13">
        <v>25032536</v>
      </c>
      <c r="L48" s="13">
        <v>26439094</v>
      </c>
      <c r="M48" s="13">
        <v>25998072</v>
      </c>
      <c r="N48" s="45">
        <v>26832035</v>
      </c>
      <c r="O48" s="13">
        <v>29210437</v>
      </c>
      <c r="P48" s="13">
        <v>29352688</v>
      </c>
      <c r="Q48" s="13">
        <v>30313339</v>
      </c>
      <c r="R48" s="13">
        <v>31024907</v>
      </c>
      <c r="S48" s="13">
        <v>28908881</v>
      </c>
      <c r="T48" s="13">
        <v>33689494</v>
      </c>
      <c r="U48" s="25">
        <f t="shared" si="0"/>
        <v>517931250</v>
      </c>
      <c r="V48" s="26">
        <f t="shared" si="1"/>
        <v>1.4688506342306647E-2</v>
      </c>
      <c r="W48" s="9"/>
    </row>
    <row r="49" spans="1:23">
      <c r="A49" s="10" t="s">
        <v>49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45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5">
        <f t="shared" si="0"/>
        <v>0</v>
      </c>
      <c r="V49" s="26">
        <f t="shared" si="1"/>
        <v>0</v>
      </c>
      <c r="W49" s="9"/>
    </row>
    <row r="50" spans="1:23">
      <c r="A50" s="10" t="s">
        <v>50</v>
      </c>
      <c r="B50" s="13">
        <v>132321155</v>
      </c>
      <c r="C50" s="13">
        <v>143899075</v>
      </c>
      <c r="D50" s="13">
        <v>152495592</v>
      </c>
      <c r="E50" s="13">
        <v>161409436</v>
      </c>
      <c r="F50" s="13">
        <v>164443600</v>
      </c>
      <c r="G50" s="13">
        <v>167882567</v>
      </c>
      <c r="H50" s="13">
        <v>168776664</v>
      </c>
      <c r="I50" s="13">
        <v>171235146</v>
      </c>
      <c r="J50" s="13">
        <v>173868489</v>
      </c>
      <c r="K50" s="13">
        <v>180874639</v>
      </c>
      <c r="L50" s="13">
        <v>185727662</v>
      </c>
      <c r="M50" s="13">
        <v>199251996</v>
      </c>
      <c r="N50" s="45">
        <v>211172126</v>
      </c>
      <c r="O50" s="13">
        <v>208291687</v>
      </c>
      <c r="P50" s="13">
        <v>225394266</v>
      </c>
      <c r="Q50" s="13">
        <v>230890706</v>
      </c>
      <c r="R50" s="13">
        <v>239952673</v>
      </c>
      <c r="S50" s="13">
        <v>249493571</v>
      </c>
      <c r="T50" s="13">
        <v>284299456</v>
      </c>
      <c r="U50" s="25">
        <f t="shared" si="0"/>
        <v>3651680506</v>
      </c>
      <c r="V50" s="26">
        <f t="shared" si="1"/>
        <v>0.10356149058868053</v>
      </c>
      <c r="W50" s="9"/>
    </row>
    <row r="51" spans="1:23">
      <c r="A51" s="10" t="s">
        <v>51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45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5">
        <f t="shared" si="0"/>
        <v>0</v>
      </c>
      <c r="V51" s="26">
        <f t="shared" si="1"/>
        <v>0</v>
      </c>
      <c r="W51" s="9"/>
    </row>
    <row r="52" spans="1:23">
      <c r="A52" s="10" t="s">
        <v>52</v>
      </c>
      <c r="B52" s="13">
        <v>83154108</v>
      </c>
      <c r="C52" s="13">
        <v>95602834</v>
      </c>
      <c r="D52" s="13">
        <v>107414256</v>
      </c>
      <c r="E52" s="13">
        <v>120277511</v>
      </c>
      <c r="F52" s="13">
        <v>132294802</v>
      </c>
      <c r="G52" s="13">
        <v>131092334</v>
      </c>
      <c r="H52" s="13">
        <v>141211265</v>
      </c>
      <c r="I52" s="13">
        <v>142346765</v>
      </c>
      <c r="J52" s="13">
        <v>148749805</v>
      </c>
      <c r="K52" s="13">
        <v>154191402</v>
      </c>
      <c r="L52" s="13">
        <v>157394803</v>
      </c>
      <c r="M52" s="13">
        <v>167822658</v>
      </c>
      <c r="N52" s="45">
        <v>178918616</v>
      </c>
      <c r="O52" s="13">
        <v>173951351</v>
      </c>
      <c r="P52" s="13">
        <v>207313931</v>
      </c>
      <c r="Q52" s="13">
        <v>194210932</v>
      </c>
      <c r="R52" s="13">
        <v>189042329</v>
      </c>
      <c r="S52" s="13">
        <v>202979397</v>
      </c>
      <c r="T52" s="13">
        <v>228461863</v>
      </c>
      <c r="U52" s="25">
        <f t="shared" si="0"/>
        <v>2956430962</v>
      </c>
      <c r="V52" s="26">
        <f t="shared" si="1"/>
        <v>8.384424561354184E-2</v>
      </c>
      <c r="W52" s="9"/>
    </row>
    <row r="53" spans="1:23">
      <c r="A53" s="10" t="s">
        <v>53</v>
      </c>
      <c r="B53" s="13">
        <v>19045689</v>
      </c>
      <c r="C53" s="13">
        <v>21190456</v>
      </c>
      <c r="D53" s="13">
        <v>24591512</v>
      </c>
      <c r="E53" s="13">
        <v>30521872</v>
      </c>
      <c r="F53" s="13">
        <v>43078509</v>
      </c>
      <c r="G53" s="13">
        <v>11169791</v>
      </c>
      <c r="H53" s="13">
        <v>11233655</v>
      </c>
      <c r="I53" s="13">
        <v>11508454</v>
      </c>
      <c r="J53" s="13">
        <v>11586541</v>
      </c>
      <c r="K53" s="13">
        <v>7656433</v>
      </c>
      <c r="L53" s="13">
        <v>3191801</v>
      </c>
      <c r="M53" s="13">
        <v>38038461</v>
      </c>
      <c r="N53" s="45">
        <v>17174135</v>
      </c>
      <c r="O53" s="13">
        <v>22704408</v>
      </c>
      <c r="P53" s="13">
        <v>16261774</v>
      </c>
      <c r="Q53" s="13">
        <v>46999887</v>
      </c>
      <c r="R53" s="13">
        <v>28470430</v>
      </c>
      <c r="S53" s="13">
        <v>26425308</v>
      </c>
      <c r="T53" s="13">
        <v>33161801</v>
      </c>
      <c r="U53" s="25">
        <f t="shared" si="0"/>
        <v>424010917</v>
      </c>
      <c r="V53" s="26">
        <f t="shared" si="1"/>
        <v>1.2024930033786834E-2</v>
      </c>
      <c r="W53" s="9"/>
    </row>
    <row r="54" spans="1:23">
      <c r="A54" s="10" t="s">
        <v>54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45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5">
        <f t="shared" si="0"/>
        <v>0</v>
      </c>
      <c r="V54" s="26">
        <f t="shared" si="1"/>
        <v>0</v>
      </c>
      <c r="W54" s="9"/>
    </row>
    <row r="55" spans="1:23">
      <c r="A55" s="10" t="s">
        <v>55</v>
      </c>
      <c r="B55" s="13">
        <v>36124530</v>
      </c>
      <c r="C55" s="13">
        <v>37193673</v>
      </c>
      <c r="D55" s="13">
        <v>41301816</v>
      </c>
      <c r="E55" s="13">
        <v>46486893</v>
      </c>
      <c r="F55" s="13">
        <v>47144712</v>
      </c>
      <c r="G55" s="13">
        <v>47956554</v>
      </c>
      <c r="H55" s="13">
        <v>47483795</v>
      </c>
      <c r="I55" s="13">
        <v>50806155</v>
      </c>
      <c r="J55" s="13">
        <v>50526294</v>
      </c>
      <c r="K55" s="13">
        <v>53657565</v>
      </c>
      <c r="L55" s="13">
        <v>53555232</v>
      </c>
      <c r="M55" s="13">
        <v>52707267</v>
      </c>
      <c r="N55" s="45">
        <v>59186051</v>
      </c>
      <c r="O55" s="13">
        <v>61368350</v>
      </c>
      <c r="P55" s="13">
        <v>58490905</v>
      </c>
      <c r="Q55" s="13">
        <v>65650258</v>
      </c>
      <c r="R55" s="13">
        <v>70245892</v>
      </c>
      <c r="S55" s="13">
        <v>75768749</v>
      </c>
      <c r="T55" s="13">
        <v>95268991</v>
      </c>
      <c r="U55" s="25">
        <f t="shared" si="0"/>
        <v>1050923682</v>
      </c>
      <c r="V55" s="26">
        <f t="shared" si="1"/>
        <v>2.9804147110909514E-2</v>
      </c>
      <c r="W55" s="9"/>
    </row>
    <row r="56" spans="1:23">
      <c r="A56" s="10" t="s">
        <v>56</v>
      </c>
      <c r="B56" s="13">
        <v>0</v>
      </c>
      <c r="C56" s="13">
        <v>0</v>
      </c>
      <c r="D56" s="13">
        <v>0</v>
      </c>
      <c r="E56" s="13">
        <v>0</v>
      </c>
      <c r="F56" s="13">
        <v>1133293</v>
      </c>
      <c r="G56" s="13">
        <v>0</v>
      </c>
      <c r="H56" s="13">
        <v>0</v>
      </c>
      <c r="I56" s="13">
        <v>777847</v>
      </c>
      <c r="J56" s="13">
        <v>0</v>
      </c>
      <c r="K56" s="13">
        <v>0</v>
      </c>
      <c r="L56" s="13">
        <v>0</v>
      </c>
      <c r="M56" s="13">
        <v>0</v>
      </c>
      <c r="N56" s="45">
        <v>0</v>
      </c>
      <c r="O56" s="13">
        <v>0</v>
      </c>
      <c r="P56" s="13">
        <v>40300</v>
      </c>
      <c r="Q56" s="13">
        <v>0</v>
      </c>
      <c r="R56" s="13">
        <v>0</v>
      </c>
      <c r="S56" s="13">
        <v>0</v>
      </c>
      <c r="T56" s="13">
        <v>0</v>
      </c>
      <c r="U56" s="25">
        <f t="shared" si="0"/>
        <v>1951440</v>
      </c>
      <c r="V56" s="26">
        <f t="shared" si="1"/>
        <v>5.5342748321579134E-5</v>
      </c>
      <c r="W56" s="9"/>
    </row>
    <row r="57" spans="1:23">
      <c r="A57" s="10" t="s">
        <v>57</v>
      </c>
      <c r="B57" s="13">
        <v>16638512</v>
      </c>
      <c r="C57" s="13">
        <v>21979990</v>
      </c>
      <c r="D57" s="13">
        <v>24140090</v>
      </c>
      <c r="E57" s="13">
        <v>36680099</v>
      </c>
      <c r="F57" s="13">
        <v>39126590</v>
      </c>
      <c r="G57" s="13">
        <v>37902695</v>
      </c>
      <c r="H57" s="13">
        <v>38448831</v>
      </c>
      <c r="I57" s="13">
        <v>37759162</v>
      </c>
      <c r="J57" s="13">
        <v>39108146</v>
      </c>
      <c r="K57" s="13">
        <v>41186248</v>
      </c>
      <c r="L57" s="13">
        <v>42882897</v>
      </c>
      <c r="M57" s="13">
        <v>45484411</v>
      </c>
      <c r="N57" s="45">
        <v>48171261</v>
      </c>
      <c r="O57" s="13">
        <v>51638005</v>
      </c>
      <c r="P57" s="13">
        <v>54080708</v>
      </c>
      <c r="Q57" s="13">
        <v>50100892</v>
      </c>
      <c r="R57" s="13">
        <v>50681858</v>
      </c>
      <c r="S57" s="13">
        <v>58989246</v>
      </c>
      <c r="T57" s="13">
        <v>60476433</v>
      </c>
      <c r="U57" s="25">
        <f t="shared" si="0"/>
        <v>795476074</v>
      </c>
      <c r="V57" s="26">
        <f t="shared" si="1"/>
        <v>2.2559664739484616E-2</v>
      </c>
      <c r="W57" s="9"/>
    </row>
    <row r="58" spans="1:23">
      <c r="A58" s="10" t="s">
        <v>58</v>
      </c>
      <c r="B58" s="13">
        <v>3138712</v>
      </c>
      <c r="C58" s="13">
        <v>3266969</v>
      </c>
      <c r="D58" s="13">
        <v>3737615</v>
      </c>
      <c r="E58" s="13">
        <v>3722514</v>
      </c>
      <c r="F58" s="13">
        <v>5278911</v>
      </c>
      <c r="G58" s="13">
        <v>5099948</v>
      </c>
      <c r="H58" s="13">
        <v>4976965</v>
      </c>
      <c r="I58" s="13">
        <v>6329242</v>
      </c>
      <c r="J58" s="13">
        <v>7177151</v>
      </c>
      <c r="K58" s="13">
        <v>5484674</v>
      </c>
      <c r="L58" s="13">
        <v>5735623</v>
      </c>
      <c r="M58" s="13">
        <v>6224947</v>
      </c>
      <c r="N58" s="45">
        <v>6519308</v>
      </c>
      <c r="O58" s="13">
        <v>6980399</v>
      </c>
      <c r="P58" s="13">
        <v>8751261</v>
      </c>
      <c r="Q58" s="13">
        <v>11881572</v>
      </c>
      <c r="R58" s="13">
        <v>11722951</v>
      </c>
      <c r="S58" s="13">
        <v>11794199</v>
      </c>
      <c r="T58" s="13">
        <v>12525104</v>
      </c>
      <c r="U58" s="25">
        <f t="shared" si="0"/>
        <v>130348065</v>
      </c>
      <c r="V58" s="26">
        <f t="shared" si="1"/>
        <v>3.6966651065366281E-3</v>
      </c>
      <c r="W58" s="9"/>
    </row>
    <row r="59" spans="1:23">
      <c r="A59" s="10" t="s">
        <v>59</v>
      </c>
      <c r="B59" s="13">
        <v>1017081</v>
      </c>
      <c r="C59" s="13">
        <v>1701121</v>
      </c>
      <c r="D59" s="13">
        <v>1600109</v>
      </c>
      <c r="E59" s="13">
        <v>2495126</v>
      </c>
      <c r="F59" s="13">
        <v>1857816</v>
      </c>
      <c r="G59" s="13">
        <v>1814155</v>
      </c>
      <c r="H59" s="13">
        <v>2276363</v>
      </c>
      <c r="I59" s="13">
        <v>1765190</v>
      </c>
      <c r="J59" s="13">
        <v>1774575</v>
      </c>
      <c r="K59" s="13">
        <v>1959739</v>
      </c>
      <c r="L59" s="13">
        <v>1840277</v>
      </c>
      <c r="M59" s="13">
        <v>2017828</v>
      </c>
      <c r="N59" s="45">
        <v>2187799</v>
      </c>
      <c r="O59" s="13">
        <v>2262170</v>
      </c>
      <c r="P59" s="13">
        <v>2434787</v>
      </c>
      <c r="Q59" s="13">
        <v>2530758</v>
      </c>
      <c r="R59" s="13">
        <v>2054083</v>
      </c>
      <c r="S59" s="13">
        <v>2225391</v>
      </c>
      <c r="T59" s="13">
        <v>3409812</v>
      </c>
      <c r="U59" s="25">
        <f t="shared" si="0"/>
        <v>39224180</v>
      </c>
      <c r="V59" s="26">
        <f t="shared" si="1"/>
        <v>1.1123959342128468E-3</v>
      </c>
      <c r="W59" s="9"/>
    </row>
    <row r="60" spans="1:23">
      <c r="A60" s="10" t="s">
        <v>60</v>
      </c>
      <c r="B60" s="13">
        <v>126677</v>
      </c>
      <c r="C60" s="13">
        <v>189052</v>
      </c>
      <c r="D60" s="13">
        <v>136784</v>
      </c>
      <c r="E60" s="13">
        <v>220783</v>
      </c>
      <c r="F60" s="13">
        <v>110080</v>
      </c>
      <c r="G60" s="13">
        <v>176507</v>
      </c>
      <c r="H60" s="13">
        <v>53812</v>
      </c>
      <c r="I60" s="13">
        <v>185428</v>
      </c>
      <c r="J60" s="13">
        <v>129289</v>
      </c>
      <c r="K60" s="13">
        <v>141985</v>
      </c>
      <c r="L60" s="13">
        <v>139881</v>
      </c>
      <c r="M60" s="13">
        <v>107898</v>
      </c>
      <c r="N60" s="45">
        <v>156684</v>
      </c>
      <c r="O60" s="13">
        <v>103396</v>
      </c>
      <c r="P60" s="13">
        <v>113267</v>
      </c>
      <c r="Q60" s="13">
        <v>72266</v>
      </c>
      <c r="R60" s="13">
        <v>67504</v>
      </c>
      <c r="S60" s="13">
        <v>98796.9</v>
      </c>
      <c r="T60" s="13">
        <v>120891</v>
      </c>
      <c r="U60" s="25">
        <f t="shared" si="0"/>
        <v>2450980.9</v>
      </c>
      <c r="V60" s="26">
        <f t="shared" si="1"/>
        <v>6.950970518678386E-5</v>
      </c>
      <c r="W60" s="9"/>
    </row>
    <row r="61" spans="1:23">
      <c r="A61" s="10" t="s">
        <v>61</v>
      </c>
      <c r="B61" s="13">
        <v>31835509</v>
      </c>
      <c r="C61" s="13">
        <v>37435984</v>
      </c>
      <c r="D61" s="13">
        <v>38593990</v>
      </c>
      <c r="E61" s="13">
        <v>38835442</v>
      </c>
      <c r="F61" s="13">
        <v>37987764</v>
      </c>
      <c r="G61" s="13">
        <v>36735161</v>
      </c>
      <c r="H61" s="13">
        <v>38500838</v>
      </c>
      <c r="I61" s="13">
        <v>38141820</v>
      </c>
      <c r="J61" s="13">
        <v>39121809</v>
      </c>
      <c r="K61" s="13">
        <v>40539716</v>
      </c>
      <c r="L61" s="13">
        <v>43189901</v>
      </c>
      <c r="M61" s="13">
        <v>42318340</v>
      </c>
      <c r="N61" s="45">
        <v>49770522</v>
      </c>
      <c r="O61" s="13">
        <v>52051836</v>
      </c>
      <c r="P61" s="13">
        <v>53380284</v>
      </c>
      <c r="Q61" s="13">
        <v>56759720</v>
      </c>
      <c r="R61" s="13">
        <v>55367193</v>
      </c>
      <c r="S61" s="13">
        <v>60772443</v>
      </c>
      <c r="T61" s="13">
        <v>64148892</v>
      </c>
      <c r="U61" s="25">
        <f t="shared" si="0"/>
        <v>855487164</v>
      </c>
      <c r="V61" s="26">
        <f t="shared" si="1"/>
        <v>2.4261576481774225E-2</v>
      </c>
      <c r="W61" s="9"/>
    </row>
    <row r="62" spans="1:23">
      <c r="A62" s="10" t="s">
        <v>62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45">
        <v>0</v>
      </c>
      <c r="O62" s="13">
        <v>0</v>
      </c>
      <c r="P62" s="13">
        <v>3706</v>
      </c>
      <c r="Q62" s="13">
        <v>0</v>
      </c>
      <c r="R62" s="13">
        <v>0</v>
      </c>
      <c r="S62" s="13">
        <v>308971</v>
      </c>
      <c r="T62" s="13">
        <v>3715241</v>
      </c>
      <c r="U62" s="25">
        <f t="shared" si="0"/>
        <v>4027918</v>
      </c>
      <c r="V62" s="26">
        <f t="shared" si="1"/>
        <v>1.1423156855140735E-4</v>
      </c>
      <c r="W62" s="9"/>
    </row>
    <row r="63" spans="1:23">
      <c r="A63" s="10" t="s">
        <v>63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45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5">
        <f t="shared" si="0"/>
        <v>0</v>
      </c>
      <c r="V63" s="26">
        <f t="shared" si="1"/>
        <v>0</v>
      </c>
      <c r="W63" s="9"/>
    </row>
    <row r="64" spans="1:23">
      <c r="A64" s="10" t="s">
        <v>64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33259</v>
      </c>
      <c r="M64" s="13">
        <v>0</v>
      </c>
      <c r="N64" s="45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5">
        <f t="shared" si="0"/>
        <v>33259</v>
      </c>
      <c r="V64" s="26">
        <f t="shared" si="1"/>
        <v>9.4322370476540421E-7</v>
      </c>
      <c r="W64" s="9"/>
    </row>
    <row r="65" spans="1:126">
      <c r="A65" s="10" t="s">
        <v>65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45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5">
        <f t="shared" si="0"/>
        <v>0</v>
      </c>
      <c r="V65" s="26">
        <f t="shared" si="1"/>
        <v>0</v>
      </c>
      <c r="W65" s="9"/>
    </row>
    <row r="66" spans="1:126">
      <c r="A66" s="10" t="s">
        <v>66</v>
      </c>
      <c r="B66" s="13">
        <v>5812586</v>
      </c>
      <c r="C66" s="13">
        <v>6254385</v>
      </c>
      <c r="D66" s="13">
        <v>6569815</v>
      </c>
      <c r="E66" s="13">
        <v>7379785</v>
      </c>
      <c r="F66" s="13">
        <v>7535802</v>
      </c>
      <c r="G66" s="13">
        <v>12110840</v>
      </c>
      <c r="H66" s="13">
        <v>12291125</v>
      </c>
      <c r="I66" s="13">
        <v>12233739</v>
      </c>
      <c r="J66" s="13">
        <v>12654229</v>
      </c>
      <c r="K66" s="13">
        <v>12692014</v>
      </c>
      <c r="L66" s="13">
        <v>13399853</v>
      </c>
      <c r="M66" s="13">
        <v>12288793</v>
      </c>
      <c r="N66" s="45">
        <v>13891332</v>
      </c>
      <c r="O66" s="13">
        <v>13797538</v>
      </c>
      <c r="P66" s="13">
        <v>15149984</v>
      </c>
      <c r="Q66" s="13">
        <v>15944842</v>
      </c>
      <c r="R66" s="13">
        <v>16164514</v>
      </c>
      <c r="S66" s="13">
        <v>17572789</v>
      </c>
      <c r="T66" s="13">
        <v>20303401</v>
      </c>
      <c r="U66" s="25">
        <f t="shared" si="0"/>
        <v>234047366</v>
      </c>
      <c r="V66" s="26">
        <f t="shared" si="1"/>
        <v>6.6375724961395257E-3</v>
      </c>
      <c r="W66" s="9"/>
    </row>
    <row r="67" spans="1:126">
      <c r="A67" s="10" t="s">
        <v>67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45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5">
        <f t="shared" si="0"/>
        <v>0</v>
      </c>
      <c r="V67" s="26">
        <f t="shared" si="1"/>
        <v>0</v>
      </c>
      <c r="W67" s="9"/>
    </row>
    <row r="68" spans="1:126">
      <c r="A68" s="10" t="s">
        <v>68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45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5">
        <f t="shared" si="0"/>
        <v>0</v>
      </c>
      <c r="V68" s="26">
        <f t="shared" si="1"/>
        <v>0</v>
      </c>
      <c r="W68" s="9"/>
    </row>
    <row r="69" spans="1:126" ht="15.75" thickBot="1">
      <c r="A69" s="10" t="s">
        <v>69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45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5">
        <f t="shared" si="0"/>
        <v>0</v>
      </c>
      <c r="V69" s="26">
        <f t="shared" si="1"/>
        <v>0</v>
      </c>
      <c r="W69" s="9"/>
    </row>
    <row r="70" spans="1:126" ht="15.75">
      <c r="A70" s="15" t="s">
        <v>1</v>
      </c>
      <c r="B70" s="16">
        <f>SUM(B4:B69)</f>
        <v>1325368805</v>
      </c>
      <c r="C70" s="16">
        <f t="shared" ref="C70:M70" si="2">SUM(C4:C69)</f>
        <v>1506258959</v>
      </c>
      <c r="D70" s="16">
        <f t="shared" si="2"/>
        <v>1611793520</v>
      </c>
      <c r="E70" s="16">
        <f t="shared" si="2"/>
        <v>1654181673</v>
      </c>
      <c r="F70" s="16">
        <f t="shared" si="2"/>
        <v>1697066399</v>
      </c>
      <c r="G70" s="16">
        <f t="shared" si="2"/>
        <v>1603115651</v>
      </c>
      <c r="H70" s="16">
        <f t="shared" si="2"/>
        <v>1635342562</v>
      </c>
      <c r="I70" s="16">
        <f t="shared" si="2"/>
        <v>1597332688</v>
      </c>
      <c r="J70" s="16">
        <f t="shared" si="2"/>
        <v>1630272510</v>
      </c>
      <c r="K70" s="16">
        <f>SUM(K4:K69)</f>
        <v>1677779905</v>
      </c>
      <c r="L70" s="16">
        <f>SUM(L4:L69)</f>
        <v>1734057572</v>
      </c>
      <c r="M70" s="16">
        <f t="shared" si="2"/>
        <v>1863106903</v>
      </c>
      <c r="N70" s="46">
        <f t="shared" ref="N70:T70" si="3">SUM(N4:N69)</f>
        <v>1954748043</v>
      </c>
      <c r="O70" s="16">
        <f t="shared" si="3"/>
        <v>2005373173</v>
      </c>
      <c r="P70" s="16">
        <f t="shared" si="3"/>
        <v>2128263318</v>
      </c>
      <c r="Q70" s="16">
        <f t="shared" si="3"/>
        <v>2292213190</v>
      </c>
      <c r="R70" s="16">
        <f t="shared" si="3"/>
        <v>2254045200</v>
      </c>
      <c r="S70" s="16">
        <f t="shared" ref="S70" si="4">SUM(S4:S69)</f>
        <v>2403761384.9000001</v>
      </c>
      <c r="T70" s="16">
        <f t="shared" si="3"/>
        <v>2686906825</v>
      </c>
      <c r="U70" s="16">
        <f>SUM(B70:T70)</f>
        <v>35260988280.900002</v>
      </c>
      <c r="V70" s="27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34" t="s">
        <v>2</v>
      </c>
      <c r="B71" s="35" t="s">
        <v>3</v>
      </c>
      <c r="C71" s="36">
        <f>(C70-B70)/B70</f>
        <v>0.13648288183453963</v>
      </c>
      <c r="D71" s="36">
        <f t="shared" ref="D71:J71" si="5">(D70-C70)/C70</f>
        <v>7.0064022105511006E-2</v>
      </c>
      <c r="E71" s="36">
        <f t="shared" si="5"/>
        <v>2.6298748862075089E-2</v>
      </c>
      <c r="F71" s="36">
        <f t="shared" si="5"/>
        <v>2.5925039975944648E-2</v>
      </c>
      <c r="G71" s="36">
        <f t="shared" si="5"/>
        <v>-5.5360678907649508E-2</v>
      </c>
      <c r="H71" s="36">
        <f t="shared" si="5"/>
        <v>2.0102673802665033E-2</v>
      </c>
      <c r="I71" s="36">
        <f t="shared" si="5"/>
        <v>-2.3242759580301316E-2</v>
      </c>
      <c r="J71" s="36">
        <f t="shared" si="5"/>
        <v>2.0621766678576854E-2</v>
      </c>
      <c r="K71" s="36">
        <f t="shared" ref="K71:P71" si="6">(K70-J70)/J70</f>
        <v>2.914076923250089E-2</v>
      </c>
      <c r="L71" s="36">
        <f t="shared" si="6"/>
        <v>3.3542937802679189E-2</v>
      </c>
      <c r="M71" s="36">
        <f t="shared" si="6"/>
        <v>7.4420442022094524E-2</v>
      </c>
      <c r="N71" s="50">
        <f t="shared" si="6"/>
        <v>4.9187268777995612E-2</v>
      </c>
      <c r="O71" s="36">
        <f t="shared" si="6"/>
        <v>2.5898544920553733E-2</v>
      </c>
      <c r="P71" s="36">
        <f t="shared" si="6"/>
        <v>6.128043730442384E-2</v>
      </c>
      <c r="Q71" s="36">
        <f>(Q70-P70)/P70</f>
        <v>7.7034580549022083E-2</v>
      </c>
      <c r="R71" s="36">
        <f t="shared" ref="R71:T71" si="7">(R70-Q70)/Q70</f>
        <v>-1.6651151893947527E-2</v>
      </c>
      <c r="S71" s="36">
        <f t="shared" si="7"/>
        <v>6.6421110322011326E-2</v>
      </c>
      <c r="T71" s="36">
        <f t="shared" si="7"/>
        <v>0.11779265690790651</v>
      </c>
      <c r="U71" s="36"/>
      <c r="V71" s="37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7" t="s">
        <v>618</v>
      </c>
      <c r="B72" s="38">
        <f>COUNTIF(B4:B69,"&gt;0")</f>
        <v>30</v>
      </c>
      <c r="C72" s="38">
        <f t="shared" ref="C72:M72" si="8">COUNTIF(C4:C69,"&gt;0")</f>
        <v>32</v>
      </c>
      <c r="D72" s="38">
        <f t="shared" si="8"/>
        <v>32</v>
      </c>
      <c r="E72" s="38">
        <f t="shared" si="8"/>
        <v>32</v>
      </c>
      <c r="F72" s="38">
        <f t="shared" si="8"/>
        <v>34</v>
      </c>
      <c r="G72" s="38">
        <f t="shared" si="8"/>
        <v>33</v>
      </c>
      <c r="H72" s="38">
        <f t="shared" si="8"/>
        <v>33</v>
      </c>
      <c r="I72" s="38">
        <f t="shared" si="8"/>
        <v>33</v>
      </c>
      <c r="J72" s="38">
        <f t="shared" si="8"/>
        <v>32</v>
      </c>
      <c r="K72" s="38">
        <f>COUNTIF(K4:K69,"&gt;0")</f>
        <v>32</v>
      </c>
      <c r="L72" s="38">
        <f>COUNTIF(L4:L69,"&gt;0")</f>
        <v>32</v>
      </c>
      <c r="M72" s="38">
        <f t="shared" si="8"/>
        <v>30</v>
      </c>
      <c r="N72" s="51">
        <f t="shared" ref="N72:T72" si="9">COUNTIF(N4:N69,"&gt;0")</f>
        <v>31</v>
      </c>
      <c r="O72" s="38">
        <f t="shared" si="9"/>
        <v>31</v>
      </c>
      <c r="P72" s="38">
        <f t="shared" si="9"/>
        <v>34</v>
      </c>
      <c r="Q72" s="38">
        <f t="shared" si="9"/>
        <v>33</v>
      </c>
      <c r="R72" s="38">
        <f t="shared" si="9"/>
        <v>31</v>
      </c>
      <c r="S72" s="38">
        <f t="shared" ref="S72" si="10">COUNTIF(S4:S69,"&gt;0")</f>
        <v>31</v>
      </c>
      <c r="T72" s="38">
        <f t="shared" si="9"/>
        <v>33</v>
      </c>
      <c r="U72" s="18"/>
      <c r="V72" s="33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" customHeight="1">
      <c r="A74" s="63" t="s">
        <v>729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5"/>
    </row>
    <row r="75" spans="1:126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4"/>
    </row>
    <row r="76" spans="1:126" ht="15.75" customHeight="1" thickBot="1">
      <c r="A76" s="54" t="s">
        <v>0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6"/>
    </row>
  </sheetData>
  <mergeCells count="4">
    <mergeCell ref="A76:V76"/>
    <mergeCell ref="A1:V1"/>
    <mergeCell ref="A2:V2"/>
    <mergeCell ref="A74:V74"/>
  </mergeCells>
  <printOptions horizontalCentered="1"/>
  <pageMargins left="0.5" right="0.5" top="0.5" bottom="0.5" header="0.3" footer="0.3"/>
  <pageSetup paperSize="5" scale="49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13" width="12.77734375" style="4" customWidth="1"/>
    <col min="14" max="14" width="12.77734375" style="49" customWidth="1"/>
    <col min="15" max="21" width="12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57" t="s">
        <v>482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7"/>
      <c r="Y1"/>
    </row>
    <row r="2" spans="1:141" ht="24" thickBot="1">
      <c r="A2" s="60" t="s">
        <v>727</v>
      </c>
      <c r="B2" s="66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7"/>
      <c r="Y2"/>
    </row>
    <row r="3" spans="1:141" ht="42" customHeight="1" thickBot="1">
      <c r="A3" s="19" t="s">
        <v>72</v>
      </c>
      <c r="B3" s="31" t="s">
        <v>73</v>
      </c>
      <c r="C3" s="20" t="s">
        <v>598</v>
      </c>
      <c r="D3" s="21" t="s">
        <v>599</v>
      </c>
      <c r="E3" s="21" t="s">
        <v>600</v>
      </c>
      <c r="F3" s="21" t="s">
        <v>601</v>
      </c>
      <c r="G3" s="21" t="s">
        <v>602</v>
      </c>
      <c r="H3" s="21" t="s">
        <v>603</v>
      </c>
      <c r="I3" s="21" t="s">
        <v>604</v>
      </c>
      <c r="J3" s="21" t="s">
        <v>605</v>
      </c>
      <c r="K3" s="21" t="s">
        <v>606</v>
      </c>
      <c r="L3" s="20" t="s">
        <v>607</v>
      </c>
      <c r="M3" s="20" t="s">
        <v>626</v>
      </c>
      <c r="N3" s="20" t="s">
        <v>628</v>
      </c>
      <c r="O3" s="24" t="s">
        <v>649</v>
      </c>
      <c r="P3" s="20" t="s">
        <v>664</v>
      </c>
      <c r="Q3" s="20" t="s">
        <v>680</v>
      </c>
      <c r="R3" s="20" t="s">
        <v>689</v>
      </c>
      <c r="S3" s="20" t="s">
        <v>707</v>
      </c>
      <c r="T3" s="20" t="s">
        <v>720</v>
      </c>
      <c r="U3" s="20" t="s">
        <v>728</v>
      </c>
      <c r="V3" s="22" t="s">
        <v>719</v>
      </c>
      <c r="W3" s="23" t="s">
        <v>70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4</v>
      </c>
      <c r="B4" s="32" t="s">
        <v>4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47">
        <v>0</v>
      </c>
      <c r="O4" s="45">
        <v>328383</v>
      </c>
      <c r="P4" s="13">
        <v>513135</v>
      </c>
      <c r="Q4" s="13">
        <v>488953</v>
      </c>
      <c r="R4" s="13">
        <v>636815</v>
      </c>
      <c r="S4" s="13">
        <v>581518</v>
      </c>
      <c r="T4" s="13">
        <v>541267</v>
      </c>
      <c r="U4" s="13">
        <v>664665</v>
      </c>
      <c r="V4" s="25">
        <f>SUM(C4:U4)</f>
        <v>3754736</v>
      </c>
      <c r="W4" s="26">
        <f t="shared" ref="W4:W67" si="0">(V4/V$417)</f>
        <v>9.4617124872177694E-5</v>
      </c>
      <c r="X4" s="9"/>
    </row>
    <row r="5" spans="1:141">
      <c r="A5" s="10" t="s">
        <v>74</v>
      </c>
      <c r="B5" s="32" t="s">
        <v>33</v>
      </c>
      <c r="C5" s="13">
        <v>0</v>
      </c>
      <c r="D5" s="13">
        <v>0</v>
      </c>
      <c r="E5" s="13">
        <v>107846</v>
      </c>
      <c r="F5" s="13">
        <v>116501</v>
      </c>
      <c r="G5" s="13">
        <v>0</v>
      </c>
      <c r="H5" s="13">
        <v>171984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47">
        <v>0</v>
      </c>
      <c r="O5" s="45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5">
        <f>SUM(C5:U5)</f>
        <v>396331</v>
      </c>
      <c r="W5" s="26">
        <f t="shared" si="0"/>
        <v>9.9873066222805167E-6</v>
      </c>
      <c r="X5" s="9"/>
    </row>
    <row r="6" spans="1:141">
      <c r="A6" s="10" t="s">
        <v>75</v>
      </c>
      <c r="B6" s="32" t="s">
        <v>61</v>
      </c>
      <c r="C6" s="13">
        <v>15258443</v>
      </c>
      <c r="D6" s="13">
        <v>15702861</v>
      </c>
      <c r="E6" s="13">
        <v>15998463</v>
      </c>
      <c r="F6" s="13">
        <v>16466693</v>
      </c>
      <c r="G6" s="13">
        <v>16717701</v>
      </c>
      <c r="H6" s="13">
        <v>16280108</v>
      </c>
      <c r="I6" s="13">
        <v>16717107</v>
      </c>
      <c r="J6" s="13">
        <v>16707113</v>
      </c>
      <c r="K6" s="13">
        <v>17184906</v>
      </c>
      <c r="L6" s="13">
        <v>16927444</v>
      </c>
      <c r="M6" s="13">
        <v>17215573</v>
      </c>
      <c r="N6" s="47">
        <v>17424336</v>
      </c>
      <c r="O6" s="45">
        <v>18446932</v>
      </c>
      <c r="P6" s="13">
        <v>19301385</v>
      </c>
      <c r="Q6" s="13">
        <v>18717860</v>
      </c>
      <c r="R6" s="13">
        <v>18468013</v>
      </c>
      <c r="S6" s="13">
        <v>18606210</v>
      </c>
      <c r="T6" s="13">
        <v>20460366</v>
      </c>
      <c r="U6" s="13">
        <v>0</v>
      </c>
      <c r="V6" s="25">
        <f t="shared" ref="V6:V69" si="1">SUM(C6:U6)</f>
        <v>312601514</v>
      </c>
      <c r="W6" s="26">
        <f t="shared" si="0"/>
        <v>7.877373132324032E-3</v>
      </c>
      <c r="X6" s="9"/>
    </row>
    <row r="7" spans="1:141">
      <c r="A7" s="10" t="s">
        <v>76</v>
      </c>
      <c r="B7" s="32" t="s">
        <v>10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47">
        <v>0</v>
      </c>
      <c r="O7" s="45">
        <v>91733</v>
      </c>
      <c r="P7" s="13">
        <v>113188</v>
      </c>
      <c r="Q7" s="13">
        <v>56381</v>
      </c>
      <c r="R7" s="13">
        <v>91118</v>
      </c>
      <c r="S7" s="13">
        <v>69751</v>
      </c>
      <c r="T7" s="13">
        <v>98182</v>
      </c>
      <c r="U7" s="13">
        <v>126685</v>
      </c>
      <c r="V7" s="25">
        <f t="shared" si="1"/>
        <v>647038</v>
      </c>
      <c r="W7" s="26">
        <f t="shared" si="0"/>
        <v>1.6304974635512086E-5</v>
      </c>
      <c r="X7" s="9"/>
    </row>
    <row r="8" spans="1:141">
      <c r="A8" s="10" t="s">
        <v>77</v>
      </c>
      <c r="B8" s="32" t="s">
        <v>42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47">
        <v>0</v>
      </c>
      <c r="O8" s="45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5">
        <f t="shared" si="1"/>
        <v>0</v>
      </c>
      <c r="W8" s="26">
        <f t="shared" si="0"/>
        <v>0</v>
      </c>
      <c r="X8" s="9"/>
    </row>
    <row r="9" spans="1:141">
      <c r="A9" s="10" t="s">
        <v>78</v>
      </c>
      <c r="B9" s="32" t="s">
        <v>20</v>
      </c>
      <c r="C9" s="13">
        <v>2041646</v>
      </c>
      <c r="D9" s="13">
        <v>1931523</v>
      </c>
      <c r="E9" s="13">
        <v>2097151</v>
      </c>
      <c r="F9" s="13">
        <v>2356725</v>
      </c>
      <c r="G9" s="13">
        <v>2418488</v>
      </c>
      <c r="H9" s="13">
        <v>2364216</v>
      </c>
      <c r="I9" s="13">
        <v>2323271</v>
      </c>
      <c r="J9" s="13">
        <v>2292042</v>
      </c>
      <c r="K9" s="13">
        <v>2575129</v>
      </c>
      <c r="L9" s="13">
        <v>2576435</v>
      </c>
      <c r="M9" s="13">
        <v>2543409</v>
      </c>
      <c r="N9" s="47">
        <v>2712267</v>
      </c>
      <c r="O9" s="45">
        <v>2785154</v>
      </c>
      <c r="P9" s="13">
        <v>609000</v>
      </c>
      <c r="Q9" s="13">
        <v>542845</v>
      </c>
      <c r="R9" s="13">
        <v>1062532</v>
      </c>
      <c r="S9" s="13">
        <v>1442766</v>
      </c>
      <c r="T9" s="13">
        <v>2404579</v>
      </c>
      <c r="U9" s="13">
        <v>2844023</v>
      </c>
      <c r="V9" s="25">
        <f t="shared" si="1"/>
        <v>39923201</v>
      </c>
      <c r="W9" s="26">
        <f t="shared" si="0"/>
        <v>1.0060410357250282E-3</v>
      </c>
      <c r="X9" s="9"/>
    </row>
    <row r="10" spans="1:141">
      <c r="A10" s="10" t="s">
        <v>79</v>
      </c>
      <c r="B10" s="32" t="s">
        <v>50</v>
      </c>
      <c r="C10" s="13">
        <v>537986</v>
      </c>
      <c r="D10" s="13">
        <v>666797</v>
      </c>
      <c r="E10" s="13">
        <v>770791</v>
      </c>
      <c r="F10" s="13">
        <v>802133</v>
      </c>
      <c r="G10" s="13">
        <v>828686</v>
      </c>
      <c r="H10" s="13">
        <v>701314</v>
      </c>
      <c r="I10" s="13">
        <v>689705</v>
      </c>
      <c r="J10" s="13">
        <v>728703</v>
      </c>
      <c r="K10" s="13">
        <v>754454</v>
      </c>
      <c r="L10" s="13">
        <v>728223</v>
      </c>
      <c r="M10" s="13">
        <v>1009050</v>
      </c>
      <c r="N10" s="47">
        <v>874044</v>
      </c>
      <c r="O10" s="45">
        <v>960966</v>
      </c>
      <c r="P10" s="13">
        <v>927120</v>
      </c>
      <c r="Q10" s="13">
        <v>853304</v>
      </c>
      <c r="R10" s="13">
        <v>1149198</v>
      </c>
      <c r="S10" s="13">
        <v>1120758</v>
      </c>
      <c r="T10" s="13">
        <v>247.51</v>
      </c>
      <c r="U10" s="13">
        <v>7071</v>
      </c>
      <c r="V10" s="25">
        <f t="shared" si="1"/>
        <v>14110550.51</v>
      </c>
      <c r="W10" s="26">
        <f t="shared" si="0"/>
        <v>3.5557752119452356E-4</v>
      </c>
      <c r="X10" s="9"/>
    </row>
    <row r="11" spans="1:141">
      <c r="A11" s="10" t="s">
        <v>80</v>
      </c>
      <c r="B11" s="32" t="s">
        <v>16</v>
      </c>
      <c r="C11" s="13">
        <v>1104309</v>
      </c>
      <c r="D11" s="13">
        <v>1117183</v>
      </c>
      <c r="E11" s="13">
        <v>1574555</v>
      </c>
      <c r="F11" s="13">
        <v>1132618</v>
      </c>
      <c r="G11" s="13">
        <v>1088169</v>
      </c>
      <c r="H11" s="13">
        <v>0</v>
      </c>
      <c r="I11" s="13">
        <v>0</v>
      </c>
      <c r="J11" s="13">
        <v>0</v>
      </c>
      <c r="K11" s="13">
        <v>65744</v>
      </c>
      <c r="L11" s="13">
        <v>719181</v>
      </c>
      <c r="M11" s="13">
        <v>979848</v>
      </c>
      <c r="N11" s="47">
        <v>2322194</v>
      </c>
      <c r="O11" s="45">
        <v>1697769</v>
      </c>
      <c r="P11" s="13">
        <v>1823824</v>
      </c>
      <c r="Q11" s="13">
        <v>2119338</v>
      </c>
      <c r="R11" s="13">
        <v>2520557</v>
      </c>
      <c r="S11" s="13">
        <v>2427836</v>
      </c>
      <c r="T11" s="13">
        <v>3171465</v>
      </c>
      <c r="U11" s="13">
        <v>3261502</v>
      </c>
      <c r="V11" s="25">
        <f t="shared" si="1"/>
        <v>27126092</v>
      </c>
      <c r="W11" s="26">
        <f t="shared" si="0"/>
        <v>6.8356146319160135E-4</v>
      </c>
      <c r="X11" s="9"/>
    </row>
    <row r="12" spans="1:141">
      <c r="A12" s="10" t="s">
        <v>81</v>
      </c>
      <c r="B12" s="32" t="s">
        <v>4</v>
      </c>
      <c r="C12" s="13">
        <v>0</v>
      </c>
      <c r="D12" s="13">
        <v>155344</v>
      </c>
      <c r="E12" s="13">
        <v>171114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47">
        <v>0</v>
      </c>
      <c r="O12" s="45">
        <v>0</v>
      </c>
      <c r="P12" s="13">
        <v>0</v>
      </c>
      <c r="Q12" s="13">
        <v>181951</v>
      </c>
      <c r="R12" s="13">
        <v>0</v>
      </c>
      <c r="S12" s="13">
        <v>102452</v>
      </c>
      <c r="T12" s="13">
        <v>158226</v>
      </c>
      <c r="U12" s="13">
        <v>0</v>
      </c>
      <c r="V12" s="25">
        <f t="shared" si="1"/>
        <v>769087</v>
      </c>
      <c r="W12" s="26">
        <f t="shared" si="0"/>
        <v>1.9380537197973046E-5</v>
      </c>
      <c r="X12" s="9"/>
    </row>
    <row r="13" spans="1:141">
      <c r="A13" s="10" t="s">
        <v>82</v>
      </c>
      <c r="B13" s="32" t="s">
        <v>36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7">
        <v>0</v>
      </c>
      <c r="O13" s="45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5">
        <f t="shared" si="1"/>
        <v>0</v>
      </c>
      <c r="W13" s="26">
        <f t="shared" si="0"/>
        <v>0</v>
      </c>
      <c r="X13" s="9"/>
    </row>
    <row r="14" spans="1:141">
      <c r="A14" s="10" t="s">
        <v>83</v>
      </c>
      <c r="B14" s="32" t="s">
        <v>476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47">
        <v>0</v>
      </c>
      <c r="O14" s="45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5">
        <f t="shared" si="1"/>
        <v>0</v>
      </c>
      <c r="W14" s="26">
        <f t="shared" si="0"/>
        <v>0</v>
      </c>
      <c r="X14" s="9"/>
    </row>
    <row r="15" spans="1:141">
      <c r="A15" s="10" t="s">
        <v>84</v>
      </c>
      <c r="B15" s="32" t="s">
        <v>52</v>
      </c>
      <c r="C15" s="13">
        <v>923603</v>
      </c>
      <c r="D15" s="13">
        <v>961667</v>
      </c>
      <c r="E15" s="13">
        <v>882027</v>
      </c>
      <c r="F15" s="13">
        <v>560827</v>
      </c>
      <c r="G15" s="13">
        <v>566518</v>
      </c>
      <c r="H15" s="13">
        <v>557526</v>
      </c>
      <c r="I15" s="13">
        <v>552322</v>
      </c>
      <c r="J15" s="13">
        <v>536077</v>
      </c>
      <c r="K15" s="13">
        <v>536005</v>
      </c>
      <c r="L15" s="13">
        <v>541619</v>
      </c>
      <c r="M15" s="13">
        <v>661516</v>
      </c>
      <c r="N15" s="47">
        <v>678039</v>
      </c>
      <c r="O15" s="45">
        <v>712231</v>
      </c>
      <c r="P15" s="13">
        <v>719623</v>
      </c>
      <c r="Q15" s="13">
        <v>642712</v>
      </c>
      <c r="R15" s="13">
        <v>670406</v>
      </c>
      <c r="S15" s="13">
        <v>864201</v>
      </c>
      <c r="T15" s="13">
        <v>775123</v>
      </c>
      <c r="U15" s="13">
        <v>567023</v>
      </c>
      <c r="V15" s="25">
        <f t="shared" si="1"/>
        <v>12909065</v>
      </c>
      <c r="W15" s="26">
        <f t="shared" si="0"/>
        <v>3.2530079746966462E-4</v>
      </c>
      <c r="X15" s="9"/>
    </row>
    <row r="16" spans="1:141">
      <c r="A16" s="10" t="s">
        <v>85</v>
      </c>
      <c r="B16" s="32" t="s">
        <v>55</v>
      </c>
      <c r="C16" s="13">
        <v>6324639</v>
      </c>
      <c r="D16" s="13">
        <v>5414264</v>
      </c>
      <c r="E16" s="13">
        <v>7345871</v>
      </c>
      <c r="F16" s="13">
        <v>7681203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8959217</v>
      </c>
      <c r="N16" s="47">
        <v>9322481</v>
      </c>
      <c r="O16" s="45">
        <v>9814254</v>
      </c>
      <c r="P16" s="13">
        <v>9645386</v>
      </c>
      <c r="Q16" s="13">
        <v>10420623</v>
      </c>
      <c r="R16" s="13">
        <v>11465540</v>
      </c>
      <c r="S16" s="13">
        <v>10573010</v>
      </c>
      <c r="T16" s="13">
        <v>12040956</v>
      </c>
      <c r="U16" s="13">
        <v>13289543</v>
      </c>
      <c r="V16" s="25">
        <f t="shared" si="1"/>
        <v>122296987</v>
      </c>
      <c r="W16" s="26">
        <f t="shared" si="0"/>
        <v>3.0818116880840869E-3</v>
      </c>
      <c r="X16" s="9"/>
    </row>
    <row r="17" spans="1:24">
      <c r="A17" s="10" t="s">
        <v>86</v>
      </c>
      <c r="B17" s="32" t="s">
        <v>45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47">
        <v>0</v>
      </c>
      <c r="O17" s="45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5">
        <f t="shared" si="1"/>
        <v>0</v>
      </c>
      <c r="W17" s="26">
        <f t="shared" si="0"/>
        <v>0</v>
      </c>
      <c r="X17" s="9"/>
    </row>
    <row r="18" spans="1:24">
      <c r="A18" s="10" t="s">
        <v>87</v>
      </c>
      <c r="B18" s="32" t="s">
        <v>29</v>
      </c>
      <c r="C18" s="13">
        <v>2966078</v>
      </c>
      <c r="D18" s="13">
        <v>2944524</v>
      </c>
      <c r="E18" s="13">
        <v>3139165</v>
      </c>
      <c r="F18" s="13">
        <v>3249266</v>
      </c>
      <c r="G18" s="13">
        <v>2879831</v>
      </c>
      <c r="H18" s="13">
        <v>2742031</v>
      </c>
      <c r="I18" s="13">
        <v>2923557</v>
      </c>
      <c r="J18" s="13">
        <v>51503</v>
      </c>
      <c r="K18" s="13">
        <v>3295742</v>
      </c>
      <c r="L18" s="13">
        <v>3201520</v>
      </c>
      <c r="M18" s="13">
        <v>2921480</v>
      </c>
      <c r="N18" s="47">
        <v>3208625</v>
      </c>
      <c r="O18" s="45">
        <v>3325604</v>
      </c>
      <c r="P18" s="13">
        <v>4051030</v>
      </c>
      <c r="Q18" s="13">
        <v>4238987</v>
      </c>
      <c r="R18" s="13">
        <v>2201372</v>
      </c>
      <c r="S18" s="13">
        <v>1967649</v>
      </c>
      <c r="T18" s="13">
        <v>2366049</v>
      </c>
      <c r="U18" s="13">
        <v>2872895</v>
      </c>
      <c r="V18" s="25">
        <f t="shared" si="1"/>
        <v>54546908</v>
      </c>
      <c r="W18" s="26">
        <f t="shared" si="0"/>
        <v>1.3745497967439491E-3</v>
      </c>
      <c r="X18" s="9"/>
    </row>
    <row r="19" spans="1:24">
      <c r="A19" s="10" t="s">
        <v>88</v>
      </c>
      <c r="B19" s="32" t="s">
        <v>45</v>
      </c>
      <c r="C19" s="13">
        <v>0</v>
      </c>
      <c r="D19" s="13">
        <v>0</v>
      </c>
      <c r="E19" s="13">
        <v>0</v>
      </c>
      <c r="F19" s="13">
        <v>1969385</v>
      </c>
      <c r="G19" s="13">
        <v>2333837</v>
      </c>
      <c r="H19" s="13">
        <v>2073516</v>
      </c>
      <c r="I19" s="13">
        <v>2244663</v>
      </c>
      <c r="J19" s="13">
        <v>3509216</v>
      </c>
      <c r="K19" s="13">
        <v>2800180</v>
      </c>
      <c r="L19" s="13">
        <v>2527403</v>
      </c>
      <c r="M19" s="13">
        <v>3123929</v>
      </c>
      <c r="N19" s="47">
        <v>3567105</v>
      </c>
      <c r="O19" s="45">
        <v>3300056</v>
      </c>
      <c r="P19" s="13">
        <v>3333585</v>
      </c>
      <c r="Q19" s="13">
        <v>3800127</v>
      </c>
      <c r="R19" s="13">
        <v>3791346</v>
      </c>
      <c r="S19" s="13">
        <v>4105380</v>
      </c>
      <c r="T19" s="13">
        <v>4157525</v>
      </c>
      <c r="U19" s="13">
        <v>4218025</v>
      </c>
      <c r="V19" s="25">
        <f t="shared" si="1"/>
        <v>50855278</v>
      </c>
      <c r="W19" s="26">
        <f t="shared" si="0"/>
        <v>1.2815229057210177E-3</v>
      </c>
      <c r="X19" s="9"/>
    </row>
    <row r="20" spans="1:24">
      <c r="A20" s="10" t="s">
        <v>89</v>
      </c>
      <c r="B20" s="32" t="s">
        <v>476</v>
      </c>
      <c r="C20" s="13">
        <v>516311</v>
      </c>
      <c r="D20" s="13">
        <v>614043</v>
      </c>
      <c r="E20" s="13">
        <v>565058</v>
      </c>
      <c r="F20" s="13">
        <v>622648</v>
      </c>
      <c r="G20" s="13">
        <v>726873</v>
      </c>
      <c r="H20" s="13">
        <v>645114</v>
      </c>
      <c r="I20" s="13">
        <v>614918</v>
      </c>
      <c r="J20" s="13">
        <v>677328</v>
      </c>
      <c r="K20" s="13">
        <v>634585</v>
      </c>
      <c r="L20" s="13">
        <v>567557</v>
      </c>
      <c r="M20" s="13">
        <v>523588</v>
      </c>
      <c r="N20" s="47">
        <v>499500</v>
      </c>
      <c r="O20" s="45">
        <v>598228</v>
      </c>
      <c r="P20" s="13">
        <v>543064</v>
      </c>
      <c r="Q20" s="13">
        <v>521411</v>
      </c>
      <c r="R20" s="13">
        <v>635477</v>
      </c>
      <c r="S20" s="13">
        <v>741301</v>
      </c>
      <c r="T20" s="13">
        <v>807712</v>
      </c>
      <c r="U20" s="13">
        <v>878834</v>
      </c>
      <c r="V20" s="25">
        <f t="shared" si="1"/>
        <v>11933550</v>
      </c>
      <c r="W20" s="26">
        <f t="shared" si="0"/>
        <v>3.0071839685090408E-4</v>
      </c>
      <c r="X20" s="9"/>
    </row>
    <row r="21" spans="1:24">
      <c r="A21" s="10" t="s">
        <v>90</v>
      </c>
      <c r="B21" s="32" t="s">
        <v>55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47">
        <v>0</v>
      </c>
      <c r="O21" s="45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5">
        <f t="shared" si="1"/>
        <v>0</v>
      </c>
      <c r="W21" s="26">
        <f t="shared" si="0"/>
        <v>0</v>
      </c>
      <c r="X21" s="9"/>
    </row>
    <row r="22" spans="1:24">
      <c r="A22" s="10" t="s">
        <v>91</v>
      </c>
      <c r="B22" s="32" t="s">
        <v>33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47">
        <v>0</v>
      </c>
      <c r="O22" s="45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5">
        <f t="shared" si="1"/>
        <v>0</v>
      </c>
      <c r="W22" s="26">
        <f t="shared" si="0"/>
        <v>0</v>
      </c>
      <c r="X22" s="9"/>
    </row>
    <row r="23" spans="1:24">
      <c r="A23" s="10" t="s">
        <v>92</v>
      </c>
      <c r="B23" s="32" t="s">
        <v>45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47">
        <v>0</v>
      </c>
      <c r="O23" s="45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5">
        <f t="shared" si="1"/>
        <v>0</v>
      </c>
      <c r="W23" s="26">
        <f t="shared" si="0"/>
        <v>0</v>
      </c>
      <c r="X23" s="9"/>
    </row>
    <row r="24" spans="1:24">
      <c r="A24" s="10" t="s">
        <v>93</v>
      </c>
      <c r="B24" s="32" t="s">
        <v>50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47">
        <v>0</v>
      </c>
      <c r="O24" s="45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5">
        <f t="shared" si="1"/>
        <v>0</v>
      </c>
      <c r="W24" s="26">
        <f t="shared" si="0"/>
        <v>0</v>
      </c>
      <c r="X24" s="9"/>
    </row>
    <row r="25" spans="1:24">
      <c r="A25" s="10" t="s">
        <v>94</v>
      </c>
      <c r="B25" s="32" t="s">
        <v>22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47">
        <v>0</v>
      </c>
      <c r="O25" s="45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5">
        <f t="shared" si="1"/>
        <v>0</v>
      </c>
      <c r="W25" s="26">
        <f t="shared" si="0"/>
        <v>0</v>
      </c>
      <c r="X25" s="9"/>
    </row>
    <row r="26" spans="1:24">
      <c r="A26" s="10" t="s">
        <v>95</v>
      </c>
      <c r="B26" s="32" t="s">
        <v>52</v>
      </c>
      <c r="C26" s="13">
        <v>6269833</v>
      </c>
      <c r="D26" s="13">
        <v>6426856</v>
      </c>
      <c r="E26" s="13">
        <v>6860473</v>
      </c>
      <c r="F26" s="13">
        <v>7780484</v>
      </c>
      <c r="G26" s="13">
        <v>8320052</v>
      </c>
      <c r="H26" s="13">
        <v>443498</v>
      </c>
      <c r="I26" s="13">
        <v>138609</v>
      </c>
      <c r="J26" s="13">
        <v>87560</v>
      </c>
      <c r="K26" s="13">
        <v>229378</v>
      </c>
      <c r="L26" s="13">
        <v>0</v>
      </c>
      <c r="M26" s="13">
        <v>0</v>
      </c>
      <c r="N26" s="47">
        <v>0</v>
      </c>
      <c r="O26" s="45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5">
        <f t="shared" si="1"/>
        <v>36556743</v>
      </c>
      <c r="W26" s="26">
        <f t="shared" si="0"/>
        <v>9.2120828664148634E-4</v>
      </c>
      <c r="X26" s="9"/>
    </row>
    <row r="27" spans="1:24">
      <c r="A27" s="10" t="s">
        <v>96</v>
      </c>
      <c r="B27" s="32" t="s">
        <v>50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47">
        <v>0</v>
      </c>
      <c r="O27" s="45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5">
        <f t="shared" si="1"/>
        <v>0</v>
      </c>
      <c r="W27" s="26">
        <f t="shared" si="0"/>
        <v>0</v>
      </c>
      <c r="X27" s="9"/>
    </row>
    <row r="28" spans="1:24">
      <c r="A28" s="10" t="s">
        <v>97</v>
      </c>
      <c r="B28" s="32" t="s">
        <v>54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47">
        <v>0</v>
      </c>
      <c r="O28" s="45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5">
        <f t="shared" si="1"/>
        <v>0</v>
      </c>
      <c r="W28" s="26">
        <f t="shared" si="0"/>
        <v>0</v>
      </c>
      <c r="X28" s="9"/>
    </row>
    <row r="29" spans="1:24">
      <c r="A29" s="10" t="s">
        <v>98</v>
      </c>
      <c r="B29" s="32" t="s">
        <v>54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47">
        <v>0</v>
      </c>
      <c r="O29" s="45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5">
        <f t="shared" si="1"/>
        <v>0</v>
      </c>
      <c r="W29" s="26">
        <f t="shared" si="0"/>
        <v>0</v>
      </c>
      <c r="X29" s="9"/>
    </row>
    <row r="30" spans="1:24">
      <c r="A30" s="10" t="s">
        <v>99</v>
      </c>
      <c r="B30" s="32" t="s">
        <v>54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47">
        <v>0</v>
      </c>
      <c r="O30" s="45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5">
        <f t="shared" si="1"/>
        <v>0</v>
      </c>
      <c r="W30" s="26">
        <f t="shared" si="0"/>
        <v>0</v>
      </c>
      <c r="X30" s="9"/>
    </row>
    <row r="31" spans="1:24">
      <c r="A31" s="10" t="s">
        <v>100</v>
      </c>
      <c r="B31" s="32" t="s">
        <v>54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47">
        <v>0</v>
      </c>
      <c r="O31" s="45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5">
        <f t="shared" si="1"/>
        <v>0</v>
      </c>
      <c r="W31" s="26">
        <f t="shared" si="0"/>
        <v>0</v>
      </c>
      <c r="X31" s="9"/>
    </row>
    <row r="32" spans="1:24">
      <c r="A32" s="10" t="s">
        <v>101</v>
      </c>
      <c r="B32" s="32" t="s">
        <v>43</v>
      </c>
      <c r="C32" s="13">
        <v>1340654</v>
      </c>
      <c r="D32" s="13">
        <v>1445066</v>
      </c>
      <c r="E32" s="13">
        <v>1789616</v>
      </c>
      <c r="F32" s="13">
        <v>1853564</v>
      </c>
      <c r="G32" s="13">
        <v>2060770</v>
      </c>
      <c r="H32" s="13">
        <v>2052195</v>
      </c>
      <c r="I32" s="13">
        <v>2063415</v>
      </c>
      <c r="J32" s="13">
        <v>2081151</v>
      </c>
      <c r="K32" s="13">
        <v>2159628</v>
      </c>
      <c r="L32" s="13">
        <v>2100185</v>
      </c>
      <c r="M32" s="13">
        <v>2077990</v>
      </c>
      <c r="N32" s="47">
        <v>2063965</v>
      </c>
      <c r="O32" s="45">
        <v>2286483</v>
      </c>
      <c r="P32" s="13">
        <v>2214844</v>
      </c>
      <c r="Q32" s="13">
        <v>3315568</v>
      </c>
      <c r="R32" s="13">
        <v>2311615</v>
      </c>
      <c r="S32" s="13">
        <v>2441434</v>
      </c>
      <c r="T32" s="13">
        <v>2518510</v>
      </c>
      <c r="U32" s="13">
        <v>2869329</v>
      </c>
      <c r="V32" s="25">
        <f t="shared" si="1"/>
        <v>41045982</v>
      </c>
      <c r="W32" s="26">
        <f t="shared" si="0"/>
        <v>1.0343344523809819E-3</v>
      </c>
      <c r="X32" s="9"/>
    </row>
    <row r="33" spans="1:24">
      <c r="A33" s="10" t="s">
        <v>102</v>
      </c>
      <c r="B33" s="32" t="s">
        <v>19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47">
        <v>0</v>
      </c>
      <c r="O33" s="45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5">
        <f t="shared" si="1"/>
        <v>0</v>
      </c>
      <c r="W33" s="26">
        <f t="shared" si="0"/>
        <v>0</v>
      </c>
      <c r="X33" s="9"/>
    </row>
    <row r="34" spans="1:24">
      <c r="A34" s="10" t="s">
        <v>103</v>
      </c>
      <c r="B34" s="32" t="s">
        <v>45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47">
        <v>0</v>
      </c>
      <c r="O34" s="45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5">
        <f t="shared" si="1"/>
        <v>0</v>
      </c>
      <c r="W34" s="26">
        <f t="shared" si="0"/>
        <v>0</v>
      </c>
      <c r="X34" s="9"/>
    </row>
    <row r="35" spans="1:24">
      <c r="A35" s="10" t="s">
        <v>104</v>
      </c>
      <c r="B35" s="32" t="s">
        <v>10</v>
      </c>
      <c r="C35" s="13">
        <v>0</v>
      </c>
      <c r="D35" s="13">
        <v>885193</v>
      </c>
      <c r="E35" s="13">
        <v>1062097</v>
      </c>
      <c r="F35" s="13">
        <v>0</v>
      </c>
      <c r="G35" s="13">
        <v>1271541</v>
      </c>
      <c r="H35" s="13">
        <v>846779</v>
      </c>
      <c r="I35" s="13">
        <v>953649</v>
      </c>
      <c r="J35" s="13">
        <v>963810</v>
      </c>
      <c r="K35" s="13">
        <v>837790</v>
      </c>
      <c r="L35" s="13">
        <v>891257</v>
      </c>
      <c r="M35" s="13">
        <v>771362</v>
      </c>
      <c r="N35" s="47">
        <v>702698</v>
      </c>
      <c r="O35" s="45">
        <v>792847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5">
        <f t="shared" si="1"/>
        <v>9979023</v>
      </c>
      <c r="W35" s="26">
        <f t="shared" si="0"/>
        <v>2.5146547328316378E-4</v>
      </c>
      <c r="X35" s="9"/>
    </row>
    <row r="36" spans="1:24">
      <c r="A36" s="10" t="s">
        <v>105</v>
      </c>
      <c r="B36" s="32" t="s">
        <v>52</v>
      </c>
      <c r="C36" s="13">
        <v>5658948</v>
      </c>
      <c r="D36" s="13">
        <v>7178317</v>
      </c>
      <c r="E36" s="13">
        <v>8718303</v>
      </c>
      <c r="F36" s="13">
        <v>7591940</v>
      </c>
      <c r="G36" s="13">
        <v>10477550</v>
      </c>
      <c r="H36" s="13">
        <v>6059941</v>
      </c>
      <c r="I36" s="13">
        <v>3684496</v>
      </c>
      <c r="J36" s="13">
        <v>6287132</v>
      </c>
      <c r="K36" s="13">
        <v>6791787</v>
      </c>
      <c r="L36" s="13">
        <v>7363482</v>
      </c>
      <c r="M36" s="13">
        <v>8673325</v>
      </c>
      <c r="N36" s="47">
        <v>7911983</v>
      </c>
      <c r="O36" s="45">
        <v>7452344</v>
      </c>
      <c r="P36" s="13">
        <v>8343371</v>
      </c>
      <c r="Q36" s="13">
        <v>8374025</v>
      </c>
      <c r="R36" s="13">
        <v>9336896</v>
      </c>
      <c r="S36" s="13">
        <v>0</v>
      </c>
      <c r="T36" s="13">
        <v>9369127</v>
      </c>
      <c r="U36" s="13">
        <v>8885886</v>
      </c>
      <c r="V36" s="25">
        <f t="shared" si="1"/>
        <v>138158853</v>
      </c>
      <c r="W36" s="26">
        <f t="shared" si="0"/>
        <v>3.4815213230698092E-3</v>
      </c>
      <c r="X36" s="9"/>
    </row>
    <row r="37" spans="1:24">
      <c r="A37" s="10" t="s">
        <v>106</v>
      </c>
      <c r="B37" s="32" t="s">
        <v>31</v>
      </c>
      <c r="C37" s="13">
        <v>20611</v>
      </c>
      <c r="D37" s="13">
        <v>2024</v>
      </c>
      <c r="E37" s="13">
        <v>712</v>
      </c>
      <c r="F37" s="13">
        <v>0</v>
      </c>
      <c r="G37" s="13">
        <v>0</v>
      </c>
      <c r="H37" s="13">
        <v>64474</v>
      </c>
      <c r="I37" s="13">
        <v>63749</v>
      </c>
      <c r="J37" s="13">
        <v>63850</v>
      </c>
      <c r="K37" s="13">
        <v>62418</v>
      </c>
      <c r="L37" s="13">
        <v>60975</v>
      </c>
      <c r="M37" s="13">
        <v>62898</v>
      </c>
      <c r="N37" s="47">
        <v>61794</v>
      </c>
      <c r="O37" s="45">
        <v>60564</v>
      </c>
      <c r="P37" s="13">
        <v>59034</v>
      </c>
      <c r="Q37" s="13">
        <v>57663</v>
      </c>
      <c r="R37" s="13">
        <v>56349</v>
      </c>
      <c r="S37" s="13">
        <v>54848</v>
      </c>
      <c r="T37" s="13">
        <v>53299</v>
      </c>
      <c r="U37" s="13">
        <v>51662</v>
      </c>
      <c r="V37" s="25">
        <f t="shared" si="1"/>
        <v>856924</v>
      </c>
      <c r="W37" s="26">
        <f t="shared" si="0"/>
        <v>2.1593977609601847E-5</v>
      </c>
      <c r="X37" s="9"/>
    </row>
    <row r="38" spans="1:24">
      <c r="A38" s="10" t="s">
        <v>107</v>
      </c>
      <c r="B38" s="32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47">
        <v>0</v>
      </c>
      <c r="O38" s="45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5">
        <f t="shared" si="1"/>
        <v>0</v>
      </c>
      <c r="W38" s="26">
        <f t="shared" si="0"/>
        <v>0</v>
      </c>
      <c r="X38" s="9"/>
    </row>
    <row r="39" spans="1:24">
      <c r="A39" s="10" t="s">
        <v>108</v>
      </c>
      <c r="B39" s="32" t="s">
        <v>26</v>
      </c>
      <c r="C39" s="13">
        <v>635323</v>
      </c>
      <c r="D39" s="13">
        <v>604972</v>
      </c>
      <c r="E39" s="13">
        <v>865142</v>
      </c>
      <c r="F39" s="13">
        <v>816075</v>
      </c>
      <c r="G39" s="13">
        <v>758926</v>
      </c>
      <c r="H39" s="13">
        <v>793480</v>
      </c>
      <c r="I39" s="13">
        <v>686736</v>
      </c>
      <c r="J39" s="13">
        <v>700291</v>
      </c>
      <c r="K39" s="13">
        <v>709055</v>
      </c>
      <c r="L39" s="13">
        <v>753694</v>
      </c>
      <c r="M39" s="13">
        <v>840238</v>
      </c>
      <c r="N39" s="47">
        <v>746567</v>
      </c>
      <c r="O39" s="45">
        <v>875426</v>
      </c>
      <c r="P39" s="13">
        <v>927585</v>
      </c>
      <c r="Q39" s="13">
        <v>1047162</v>
      </c>
      <c r="R39" s="13">
        <v>1161894</v>
      </c>
      <c r="S39" s="13">
        <v>1469199</v>
      </c>
      <c r="T39" s="13">
        <v>1532432</v>
      </c>
      <c r="U39" s="13">
        <v>2080522</v>
      </c>
      <c r="V39" s="25">
        <f t="shared" si="1"/>
        <v>18004719</v>
      </c>
      <c r="W39" s="26">
        <f t="shared" si="0"/>
        <v>4.5370826228833942E-4</v>
      </c>
      <c r="X39" s="9"/>
    </row>
    <row r="40" spans="1:24">
      <c r="A40" s="10" t="s">
        <v>109</v>
      </c>
      <c r="B40" s="32" t="s">
        <v>52</v>
      </c>
      <c r="C40" s="13">
        <v>24361427</v>
      </c>
      <c r="D40" s="13">
        <v>28820259</v>
      </c>
      <c r="E40" s="13">
        <v>29088045</v>
      </c>
      <c r="F40" s="13">
        <v>30445927</v>
      </c>
      <c r="G40" s="13">
        <v>32725097</v>
      </c>
      <c r="H40" s="13">
        <v>32781253</v>
      </c>
      <c r="I40" s="13">
        <v>33605018</v>
      </c>
      <c r="J40" s="13">
        <v>32995257</v>
      </c>
      <c r="K40" s="13">
        <v>32242292</v>
      </c>
      <c r="L40" s="13">
        <v>33660699</v>
      </c>
      <c r="M40" s="13">
        <v>34375055</v>
      </c>
      <c r="N40" s="47">
        <v>34154240</v>
      </c>
      <c r="O40" s="45">
        <v>35844172</v>
      </c>
      <c r="P40" s="13">
        <v>38075856</v>
      </c>
      <c r="Q40" s="13">
        <v>36011907</v>
      </c>
      <c r="R40" s="13">
        <v>37049672</v>
      </c>
      <c r="S40" s="13">
        <v>36890429</v>
      </c>
      <c r="T40" s="13">
        <v>39719836</v>
      </c>
      <c r="U40" s="13">
        <v>48573290</v>
      </c>
      <c r="V40" s="25">
        <f t="shared" si="1"/>
        <v>651419731</v>
      </c>
      <c r="W40" s="26">
        <f t="shared" si="0"/>
        <v>1.6415391663282694E-2</v>
      </c>
      <c r="X40" s="9"/>
    </row>
    <row r="41" spans="1:24">
      <c r="A41" s="10" t="s">
        <v>110</v>
      </c>
      <c r="B41" s="32" t="s">
        <v>42</v>
      </c>
      <c r="C41" s="13">
        <v>766764</v>
      </c>
      <c r="D41" s="13">
        <v>853167</v>
      </c>
      <c r="E41" s="13">
        <v>1029472</v>
      </c>
      <c r="F41" s="13">
        <v>1146631</v>
      </c>
      <c r="G41" s="13">
        <v>1269700</v>
      </c>
      <c r="H41" s="13">
        <v>1178693</v>
      </c>
      <c r="I41" s="13">
        <v>1079046</v>
      </c>
      <c r="J41" s="13">
        <v>983747</v>
      </c>
      <c r="K41" s="13">
        <v>1061902</v>
      </c>
      <c r="L41" s="13">
        <v>1253103</v>
      </c>
      <c r="M41" s="13">
        <v>1324997</v>
      </c>
      <c r="N41" s="47">
        <v>1376075</v>
      </c>
      <c r="O41" s="45">
        <v>0</v>
      </c>
      <c r="P41" s="13">
        <v>0</v>
      </c>
      <c r="Q41" s="13">
        <v>0</v>
      </c>
      <c r="R41" s="13">
        <v>0</v>
      </c>
      <c r="S41" s="13">
        <v>0</v>
      </c>
      <c r="T41" s="13">
        <v>1675727</v>
      </c>
      <c r="U41" s="13">
        <v>1603889</v>
      </c>
      <c r="V41" s="25">
        <f t="shared" si="1"/>
        <v>16602913</v>
      </c>
      <c r="W41" s="26">
        <f t="shared" si="0"/>
        <v>4.1838358077982114E-4</v>
      </c>
      <c r="X41" s="9"/>
    </row>
    <row r="42" spans="1:24">
      <c r="A42" s="10" t="s">
        <v>111</v>
      </c>
      <c r="B42" s="32" t="s">
        <v>42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47">
        <v>0</v>
      </c>
      <c r="O42" s="45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5">
        <f t="shared" si="1"/>
        <v>0</v>
      </c>
      <c r="W42" s="26">
        <f t="shared" si="0"/>
        <v>0</v>
      </c>
      <c r="X42" s="9"/>
    </row>
    <row r="43" spans="1:24">
      <c r="A43" s="10" t="s">
        <v>112</v>
      </c>
      <c r="B43" s="32" t="s">
        <v>63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47">
        <v>0</v>
      </c>
      <c r="O43" s="45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5">
        <f t="shared" si="1"/>
        <v>0</v>
      </c>
      <c r="W43" s="26">
        <f t="shared" si="0"/>
        <v>0</v>
      </c>
      <c r="X43" s="9"/>
    </row>
    <row r="44" spans="1:24">
      <c r="A44" s="10" t="s">
        <v>113</v>
      </c>
      <c r="B44" s="32" t="s">
        <v>52</v>
      </c>
      <c r="C44" s="13">
        <v>159480</v>
      </c>
      <c r="D44" s="13">
        <v>0</v>
      </c>
      <c r="E44" s="13">
        <v>0</v>
      </c>
      <c r="F44" s="13">
        <v>0</v>
      </c>
      <c r="G44" s="13">
        <v>69608</v>
      </c>
      <c r="H44" s="13">
        <v>81191</v>
      </c>
      <c r="I44" s="13">
        <v>225764</v>
      </c>
      <c r="J44" s="13">
        <v>186165</v>
      </c>
      <c r="K44" s="13">
        <v>174753</v>
      </c>
      <c r="L44" s="13">
        <v>175509</v>
      </c>
      <c r="M44" s="13">
        <v>194882</v>
      </c>
      <c r="N44" s="47">
        <v>213142</v>
      </c>
      <c r="O44" s="45">
        <v>224926</v>
      </c>
      <c r="P44" s="13">
        <v>182349</v>
      </c>
      <c r="Q44" s="13">
        <v>162410</v>
      </c>
      <c r="R44" s="13">
        <v>199700</v>
      </c>
      <c r="S44" s="13">
        <v>240405</v>
      </c>
      <c r="T44" s="13">
        <v>315206</v>
      </c>
      <c r="U44" s="13">
        <v>332420</v>
      </c>
      <c r="V44" s="25">
        <f t="shared" si="1"/>
        <v>3137910</v>
      </c>
      <c r="W44" s="26">
        <f t="shared" si="0"/>
        <v>7.9073474754990793E-5</v>
      </c>
      <c r="X44" s="9"/>
    </row>
    <row r="45" spans="1:24">
      <c r="A45" s="10" t="s">
        <v>114</v>
      </c>
      <c r="B45" s="32" t="s">
        <v>40</v>
      </c>
      <c r="C45" s="13">
        <v>390779</v>
      </c>
      <c r="D45" s="13">
        <v>422360</v>
      </c>
      <c r="E45" s="13">
        <v>496287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681830</v>
      </c>
      <c r="L45" s="13">
        <v>674795</v>
      </c>
      <c r="M45" s="13">
        <v>681100</v>
      </c>
      <c r="N45" s="47">
        <v>753906</v>
      </c>
      <c r="O45" s="45">
        <v>687908</v>
      </c>
      <c r="P45" s="13">
        <v>632565</v>
      </c>
      <c r="Q45" s="13">
        <v>846359</v>
      </c>
      <c r="R45" s="13">
        <v>784154</v>
      </c>
      <c r="S45" s="13">
        <v>755374</v>
      </c>
      <c r="T45" s="13">
        <v>861585</v>
      </c>
      <c r="U45" s="13">
        <v>1059733</v>
      </c>
      <c r="V45" s="25">
        <f t="shared" si="1"/>
        <v>9728735</v>
      </c>
      <c r="W45" s="26">
        <f t="shared" si="0"/>
        <v>2.4515836382193735E-4</v>
      </c>
      <c r="X45" s="9"/>
    </row>
    <row r="46" spans="1:24">
      <c r="A46" s="10" t="s">
        <v>115</v>
      </c>
      <c r="B46" s="32" t="s">
        <v>39</v>
      </c>
      <c r="C46" s="13">
        <v>338686</v>
      </c>
      <c r="D46" s="13">
        <v>350914</v>
      </c>
      <c r="E46" s="13">
        <v>396804</v>
      </c>
      <c r="F46" s="13">
        <v>380109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47">
        <v>0</v>
      </c>
      <c r="O46" s="45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5">
        <f t="shared" si="1"/>
        <v>1466513</v>
      </c>
      <c r="W46" s="26">
        <f t="shared" si="0"/>
        <v>3.6955259610175501E-5</v>
      </c>
      <c r="X46" s="9"/>
    </row>
    <row r="47" spans="1:24">
      <c r="A47" s="10" t="s">
        <v>116</v>
      </c>
      <c r="B47" s="32" t="s">
        <v>7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47">
        <v>0</v>
      </c>
      <c r="O47" s="45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5">
        <f t="shared" si="1"/>
        <v>0</v>
      </c>
      <c r="W47" s="26">
        <f t="shared" si="0"/>
        <v>0</v>
      </c>
      <c r="X47" s="9"/>
    </row>
    <row r="48" spans="1:24">
      <c r="A48" s="10" t="s">
        <v>117</v>
      </c>
      <c r="B48" s="32" t="s">
        <v>28</v>
      </c>
      <c r="C48" s="13">
        <v>2896077</v>
      </c>
      <c r="D48" s="13">
        <v>3034728</v>
      </c>
      <c r="E48" s="13">
        <v>3226642</v>
      </c>
      <c r="F48" s="13">
        <v>3761177</v>
      </c>
      <c r="G48" s="13">
        <v>3751068</v>
      </c>
      <c r="H48" s="13">
        <v>3576622</v>
      </c>
      <c r="I48" s="13">
        <v>5155629</v>
      </c>
      <c r="J48" s="13">
        <v>3956022</v>
      </c>
      <c r="K48" s="13">
        <v>3925105</v>
      </c>
      <c r="L48" s="13">
        <v>3913853</v>
      </c>
      <c r="M48" s="13">
        <v>4008783</v>
      </c>
      <c r="N48" s="47">
        <v>4143308</v>
      </c>
      <c r="O48" s="45">
        <v>4159976</v>
      </c>
      <c r="P48" s="13">
        <v>4316992</v>
      </c>
      <c r="Q48" s="13">
        <v>4359090</v>
      </c>
      <c r="R48" s="13">
        <v>4245698</v>
      </c>
      <c r="S48" s="13">
        <v>3945973</v>
      </c>
      <c r="T48" s="13">
        <v>4536226</v>
      </c>
      <c r="U48" s="13">
        <v>5426707</v>
      </c>
      <c r="V48" s="25">
        <f t="shared" si="1"/>
        <v>76339676</v>
      </c>
      <c r="W48" s="26">
        <f t="shared" si="0"/>
        <v>1.9237146517873925E-3</v>
      </c>
      <c r="X48" s="9"/>
    </row>
    <row r="49" spans="1:24">
      <c r="A49" s="10" t="s">
        <v>118</v>
      </c>
      <c r="B49" s="32" t="s">
        <v>19</v>
      </c>
      <c r="C49" s="13">
        <v>3850758</v>
      </c>
      <c r="D49" s="13">
        <v>960723</v>
      </c>
      <c r="E49" s="13">
        <v>1101425</v>
      </c>
      <c r="F49" s="13">
        <v>1294688</v>
      </c>
      <c r="G49" s="13">
        <v>1392534</v>
      </c>
      <c r="H49" s="13">
        <v>1417249</v>
      </c>
      <c r="I49" s="13">
        <v>1594112</v>
      </c>
      <c r="J49" s="13">
        <v>1537656</v>
      </c>
      <c r="K49" s="13">
        <v>0</v>
      </c>
      <c r="L49" s="13">
        <v>143139</v>
      </c>
      <c r="M49" s="13">
        <v>116239</v>
      </c>
      <c r="N49" s="47">
        <v>46768</v>
      </c>
      <c r="O49" s="45">
        <v>31747</v>
      </c>
      <c r="P49" s="13">
        <v>37056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5">
        <f t="shared" si="1"/>
        <v>13524094</v>
      </c>
      <c r="W49" s="26">
        <f t="shared" si="0"/>
        <v>3.4079916425044774E-4</v>
      </c>
      <c r="X49" s="9"/>
    </row>
    <row r="50" spans="1:24">
      <c r="A50" s="10" t="s">
        <v>119</v>
      </c>
      <c r="B50" s="32" t="s">
        <v>62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47">
        <v>0</v>
      </c>
      <c r="O50" s="45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5">
        <f t="shared" si="1"/>
        <v>0</v>
      </c>
      <c r="W50" s="26">
        <f t="shared" si="0"/>
        <v>0</v>
      </c>
      <c r="X50" s="9"/>
    </row>
    <row r="51" spans="1:24">
      <c r="A51" s="10" t="s">
        <v>120</v>
      </c>
      <c r="B51" s="32" t="s">
        <v>47</v>
      </c>
      <c r="C51" s="13">
        <v>0</v>
      </c>
      <c r="D51" s="13">
        <v>0</v>
      </c>
      <c r="E51" s="13">
        <v>0</v>
      </c>
      <c r="F51" s="13">
        <v>649748</v>
      </c>
      <c r="G51" s="13">
        <v>1015720</v>
      </c>
      <c r="H51" s="13">
        <v>834946</v>
      </c>
      <c r="I51" s="13">
        <v>850425</v>
      </c>
      <c r="J51" s="13">
        <v>920953</v>
      </c>
      <c r="K51" s="13">
        <v>1037243</v>
      </c>
      <c r="L51" s="13">
        <v>968718</v>
      </c>
      <c r="M51" s="13">
        <v>1016082</v>
      </c>
      <c r="N51" s="47">
        <v>1057351</v>
      </c>
      <c r="O51" s="45">
        <v>1166554</v>
      </c>
      <c r="P51" s="13">
        <v>988871</v>
      </c>
      <c r="Q51" s="13">
        <v>1101336</v>
      </c>
      <c r="R51" s="13">
        <v>1298527</v>
      </c>
      <c r="S51" s="13">
        <v>1194831</v>
      </c>
      <c r="T51" s="13">
        <v>1440473</v>
      </c>
      <c r="U51" s="13">
        <v>1512692</v>
      </c>
      <c r="V51" s="25">
        <f t="shared" si="1"/>
        <v>17054470</v>
      </c>
      <c r="W51" s="26">
        <f t="shared" si="0"/>
        <v>4.2976254991530918E-4</v>
      </c>
      <c r="X51" s="9"/>
    </row>
    <row r="52" spans="1:24">
      <c r="A52" s="10" t="s">
        <v>121</v>
      </c>
      <c r="B52" s="32" t="s">
        <v>6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47">
        <v>0</v>
      </c>
      <c r="O52" s="45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5">
        <f t="shared" si="1"/>
        <v>0</v>
      </c>
      <c r="W52" s="26">
        <f t="shared" si="0"/>
        <v>0</v>
      </c>
      <c r="X52" s="9"/>
    </row>
    <row r="53" spans="1:24">
      <c r="A53" s="10" t="s">
        <v>122</v>
      </c>
      <c r="B53" s="32" t="s">
        <v>33</v>
      </c>
      <c r="C53" s="13">
        <v>49559</v>
      </c>
      <c r="D53" s="13">
        <v>56264</v>
      </c>
      <c r="E53" s="13">
        <v>61114</v>
      </c>
      <c r="F53" s="13">
        <v>78220</v>
      </c>
      <c r="G53" s="13">
        <v>73015</v>
      </c>
      <c r="H53" s="13">
        <v>72698</v>
      </c>
      <c r="I53" s="13">
        <v>75108</v>
      </c>
      <c r="J53" s="13">
        <v>120176</v>
      </c>
      <c r="K53" s="13">
        <v>95689</v>
      </c>
      <c r="L53" s="13">
        <v>299693</v>
      </c>
      <c r="M53" s="13">
        <v>110829</v>
      </c>
      <c r="N53" s="47">
        <v>142237</v>
      </c>
      <c r="O53" s="45">
        <v>132856</v>
      </c>
      <c r="P53" s="13">
        <v>120098</v>
      </c>
      <c r="Q53" s="13">
        <v>131446</v>
      </c>
      <c r="R53" s="13">
        <v>130869</v>
      </c>
      <c r="S53" s="13">
        <v>129153</v>
      </c>
      <c r="T53" s="13">
        <v>137465</v>
      </c>
      <c r="U53" s="13">
        <v>143857</v>
      </c>
      <c r="V53" s="25">
        <f t="shared" si="1"/>
        <v>2160346</v>
      </c>
      <c r="W53" s="26">
        <f t="shared" si="0"/>
        <v>5.4439440548978569E-5</v>
      </c>
      <c r="X53" s="9"/>
    </row>
    <row r="54" spans="1:24">
      <c r="A54" s="10" t="s">
        <v>123</v>
      </c>
      <c r="B54" s="32" t="s">
        <v>8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523694</v>
      </c>
      <c r="N54" s="47">
        <v>0</v>
      </c>
      <c r="O54" s="45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5">
        <f t="shared" si="1"/>
        <v>523694</v>
      </c>
      <c r="W54" s="26">
        <f t="shared" si="0"/>
        <v>1.3196778839526994E-5</v>
      </c>
      <c r="X54" s="9"/>
    </row>
    <row r="55" spans="1:24">
      <c r="A55" s="10" t="s">
        <v>124</v>
      </c>
      <c r="B55" s="32" t="s">
        <v>37</v>
      </c>
      <c r="C55" s="13">
        <v>37619580</v>
      </c>
      <c r="D55" s="13">
        <v>29341657</v>
      </c>
      <c r="E55" s="13">
        <v>33255145</v>
      </c>
      <c r="F55" s="13">
        <v>43583177</v>
      </c>
      <c r="G55" s="13">
        <v>16454306</v>
      </c>
      <c r="H55" s="13">
        <v>19354660</v>
      </c>
      <c r="I55" s="13">
        <v>24490760</v>
      </c>
      <c r="J55" s="13">
        <v>36288529</v>
      </c>
      <c r="K55" s="13">
        <v>36130375</v>
      </c>
      <c r="L55" s="13">
        <v>35621342</v>
      </c>
      <c r="M55" s="13">
        <v>36476464</v>
      </c>
      <c r="N55" s="47">
        <v>38484994</v>
      </c>
      <c r="O55" s="45">
        <v>36078648</v>
      </c>
      <c r="P55" s="13">
        <v>40209629</v>
      </c>
      <c r="Q55" s="13">
        <v>45134444</v>
      </c>
      <c r="R55" s="13">
        <v>57100381</v>
      </c>
      <c r="S55" s="13">
        <v>68222466</v>
      </c>
      <c r="T55" s="13">
        <v>63504299.359999999</v>
      </c>
      <c r="U55" s="13">
        <v>72998456</v>
      </c>
      <c r="V55" s="25">
        <f t="shared" si="1"/>
        <v>770349312.36000001</v>
      </c>
      <c r="W55" s="26">
        <f t="shared" si="0"/>
        <v>1.9412346722316121E-2</v>
      </c>
      <c r="X55" s="9"/>
    </row>
    <row r="56" spans="1:24">
      <c r="A56" s="10" t="s">
        <v>125</v>
      </c>
      <c r="B56" s="32" t="s">
        <v>20</v>
      </c>
      <c r="C56" s="13">
        <v>0</v>
      </c>
      <c r="D56" s="13">
        <v>0</v>
      </c>
      <c r="E56" s="13">
        <v>2905</v>
      </c>
      <c r="F56" s="13">
        <v>2448</v>
      </c>
      <c r="G56" s="13">
        <v>0</v>
      </c>
      <c r="H56" s="13">
        <v>0</v>
      </c>
      <c r="I56" s="13">
        <v>0</v>
      </c>
      <c r="J56" s="13">
        <v>0</v>
      </c>
      <c r="K56" s="13">
        <v>-1420</v>
      </c>
      <c r="L56" s="13">
        <v>2678</v>
      </c>
      <c r="M56" s="13">
        <v>0</v>
      </c>
      <c r="N56" s="47">
        <v>0</v>
      </c>
      <c r="O56" s="45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5">
        <f t="shared" si="1"/>
        <v>6611</v>
      </c>
      <c r="W56" s="26">
        <f t="shared" si="0"/>
        <v>1.6659328712590358E-7</v>
      </c>
      <c r="X56" s="9"/>
    </row>
    <row r="57" spans="1:24">
      <c r="A57" s="10" t="s">
        <v>126</v>
      </c>
      <c r="B57" s="32" t="s">
        <v>69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47">
        <v>0</v>
      </c>
      <c r="O57" s="45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5">
        <f t="shared" si="1"/>
        <v>0</v>
      </c>
      <c r="W57" s="26">
        <f t="shared" si="0"/>
        <v>0</v>
      </c>
      <c r="X57" s="9"/>
    </row>
    <row r="58" spans="1:24">
      <c r="A58" s="10" t="s">
        <v>127</v>
      </c>
      <c r="B58" s="32" t="s">
        <v>61</v>
      </c>
      <c r="C58" s="13">
        <v>3429988</v>
      </c>
      <c r="D58" s="13">
        <v>4259180</v>
      </c>
      <c r="E58" s="13">
        <v>4442510</v>
      </c>
      <c r="F58" s="13">
        <v>0</v>
      </c>
      <c r="G58" s="13">
        <v>1233275</v>
      </c>
      <c r="H58" s="13">
        <v>1070260</v>
      </c>
      <c r="I58" s="13">
        <v>1549957</v>
      </c>
      <c r="J58" s="13">
        <v>2434950</v>
      </c>
      <c r="K58" s="13">
        <v>2590632</v>
      </c>
      <c r="L58" s="13">
        <v>2045412</v>
      </c>
      <c r="M58" s="13">
        <v>2466852</v>
      </c>
      <c r="N58" s="47">
        <v>3385021</v>
      </c>
      <c r="O58" s="45">
        <v>1457518</v>
      </c>
      <c r="P58" s="13">
        <v>1425260</v>
      </c>
      <c r="Q58" s="13">
        <v>5110915</v>
      </c>
      <c r="R58" s="13">
        <v>5360590</v>
      </c>
      <c r="S58" s="13">
        <v>7758351</v>
      </c>
      <c r="T58" s="13">
        <v>7788780</v>
      </c>
      <c r="U58" s="13">
        <v>11287054</v>
      </c>
      <c r="V58" s="25">
        <f t="shared" si="1"/>
        <v>69096505</v>
      </c>
      <c r="W58" s="26">
        <f t="shared" si="0"/>
        <v>1.7411910296265972E-3</v>
      </c>
      <c r="X58" s="9"/>
    </row>
    <row r="59" spans="1:24">
      <c r="A59" s="10" t="s">
        <v>128</v>
      </c>
      <c r="B59" s="32" t="s">
        <v>39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47">
        <v>0</v>
      </c>
      <c r="O59" s="45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5">
        <f t="shared" si="1"/>
        <v>0</v>
      </c>
      <c r="W59" s="26">
        <f t="shared" si="0"/>
        <v>0</v>
      </c>
      <c r="X59" s="9"/>
    </row>
    <row r="60" spans="1:24">
      <c r="A60" s="10" t="s">
        <v>129</v>
      </c>
      <c r="B60" s="32" t="s">
        <v>62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47">
        <v>0</v>
      </c>
      <c r="O60" s="45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5">
        <f t="shared" si="1"/>
        <v>0</v>
      </c>
      <c r="W60" s="26">
        <f t="shared" si="0"/>
        <v>0</v>
      </c>
      <c r="X60" s="9"/>
    </row>
    <row r="61" spans="1:24">
      <c r="A61" s="10" t="s">
        <v>130</v>
      </c>
      <c r="B61" s="32" t="s">
        <v>18</v>
      </c>
      <c r="C61" s="13">
        <v>0</v>
      </c>
      <c r="D61" s="13">
        <v>0</v>
      </c>
      <c r="E61" s="13">
        <v>821829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1167585</v>
      </c>
      <c r="N61" s="47">
        <v>1131647</v>
      </c>
      <c r="O61" s="45">
        <v>1162802</v>
      </c>
      <c r="P61" s="13">
        <v>0</v>
      </c>
      <c r="Q61" s="13">
        <v>0</v>
      </c>
      <c r="R61" s="13">
        <v>0</v>
      </c>
      <c r="S61" s="13">
        <v>0</v>
      </c>
      <c r="T61" s="13">
        <v>1364660</v>
      </c>
      <c r="U61" s="13">
        <v>1110035</v>
      </c>
      <c r="V61" s="25">
        <f t="shared" si="1"/>
        <v>6758558</v>
      </c>
      <c r="W61" s="26">
        <f t="shared" si="0"/>
        <v>1.7031166139026968E-4</v>
      </c>
      <c r="X61" s="9"/>
    </row>
    <row r="62" spans="1:24">
      <c r="A62" s="10" t="s">
        <v>131</v>
      </c>
      <c r="B62" s="32" t="s">
        <v>21</v>
      </c>
      <c r="C62" s="13">
        <v>141937</v>
      </c>
      <c r="D62" s="13">
        <v>136724</v>
      </c>
      <c r="E62" s="13">
        <v>139822</v>
      </c>
      <c r="F62" s="13">
        <v>127254</v>
      </c>
      <c r="G62" s="13">
        <v>505381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47">
        <v>0</v>
      </c>
      <c r="O62" s="45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5">
        <f t="shared" si="1"/>
        <v>1051118</v>
      </c>
      <c r="W62" s="26">
        <f t="shared" si="0"/>
        <v>2.6487551471366743E-5</v>
      </c>
      <c r="X62" s="9"/>
    </row>
    <row r="63" spans="1:24">
      <c r="A63" s="10" t="s">
        <v>132</v>
      </c>
      <c r="B63" s="32" t="s">
        <v>39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47">
        <v>0</v>
      </c>
      <c r="O63" s="45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5">
        <f t="shared" si="1"/>
        <v>0</v>
      </c>
      <c r="W63" s="26">
        <f t="shared" si="0"/>
        <v>0</v>
      </c>
      <c r="X63" s="9"/>
    </row>
    <row r="64" spans="1:24">
      <c r="A64" s="10" t="s">
        <v>133</v>
      </c>
      <c r="B64" s="32" t="s">
        <v>69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47">
        <v>0</v>
      </c>
      <c r="O64" s="45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5">
        <f t="shared" si="1"/>
        <v>0</v>
      </c>
      <c r="W64" s="26">
        <f t="shared" si="0"/>
        <v>0</v>
      </c>
      <c r="X64" s="9"/>
    </row>
    <row r="65" spans="1:24">
      <c r="A65" s="10" t="s">
        <v>134</v>
      </c>
      <c r="B65" s="32" t="s">
        <v>48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47">
        <v>0</v>
      </c>
      <c r="O65" s="45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5">
        <f t="shared" si="1"/>
        <v>0</v>
      </c>
      <c r="W65" s="26">
        <f t="shared" si="0"/>
        <v>0</v>
      </c>
      <c r="X65" s="9"/>
    </row>
    <row r="66" spans="1:24">
      <c r="A66" s="10" t="s">
        <v>135</v>
      </c>
      <c r="B66" s="32" t="s">
        <v>54</v>
      </c>
      <c r="C66" s="13">
        <v>44013370</v>
      </c>
      <c r="D66" s="13">
        <v>48890443</v>
      </c>
      <c r="E66" s="13">
        <v>50220249</v>
      </c>
      <c r="F66" s="13">
        <v>52475923</v>
      </c>
      <c r="G66" s="13">
        <v>55006516</v>
      </c>
      <c r="H66" s="13">
        <v>57585644</v>
      </c>
      <c r="I66" s="13">
        <v>60834785</v>
      </c>
      <c r="J66" s="13">
        <v>58865486</v>
      </c>
      <c r="K66" s="13">
        <v>57726762</v>
      </c>
      <c r="L66" s="13">
        <v>64897141</v>
      </c>
      <c r="M66" s="13">
        <v>935310</v>
      </c>
      <c r="N66" s="47">
        <v>807249</v>
      </c>
      <c r="O66" s="45">
        <v>1200284</v>
      </c>
      <c r="P66" s="13">
        <v>11699891</v>
      </c>
      <c r="Q66" s="13">
        <v>15636479</v>
      </c>
      <c r="R66" s="13">
        <v>19943760</v>
      </c>
      <c r="S66" s="13">
        <v>17972443</v>
      </c>
      <c r="T66" s="13">
        <v>31752789</v>
      </c>
      <c r="U66" s="13">
        <v>35570077</v>
      </c>
      <c r="V66" s="25">
        <f t="shared" si="1"/>
        <v>686034601</v>
      </c>
      <c r="W66" s="26">
        <f t="shared" si="0"/>
        <v>1.7287665899666876E-2</v>
      </c>
      <c r="X66" s="9"/>
    </row>
    <row r="67" spans="1:24">
      <c r="A67" s="10" t="s">
        <v>136</v>
      </c>
      <c r="B67" s="32" t="s">
        <v>36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47">
        <v>0</v>
      </c>
      <c r="O67" s="45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5">
        <f t="shared" si="1"/>
        <v>0</v>
      </c>
      <c r="W67" s="26">
        <f t="shared" si="0"/>
        <v>0</v>
      </c>
      <c r="X67" s="9"/>
    </row>
    <row r="68" spans="1:24">
      <c r="A68" s="10" t="s">
        <v>137</v>
      </c>
      <c r="B68" s="32" t="s">
        <v>27</v>
      </c>
      <c r="C68" s="13">
        <v>2329775</v>
      </c>
      <c r="D68" s="13">
        <v>2739795</v>
      </c>
      <c r="E68" s="13">
        <v>2787583</v>
      </c>
      <c r="F68" s="13">
        <v>3507833</v>
      </c>
      <c r="G68" s="13">
        <v>3236311</v>
      </c>
      <c r="H68" s="13">
        <v>3153254</v>
      </c>
      <c r="I68" s="13">
        <v>2976905</v>
      </c>
      <c r="J68" s="13">
        <v>3057457</v>
      </c>
      <c r="K68" s="13">
        <v>3093017</v>
      </c>
      <c r="L68" s="13">
        <v>3114087</v>
      </c>
      <c r="M68" s="13">
        <v>3197143</v>
      </c>
      <c r="N68" s="47">
        <v>3316058</v>
      </c>
      <c r="O68" s="45">
        <v>3098779</v>
      </c>
      <c r="P68" s="13">
        <v>3195193</v>
      </c>
      <c r="Q68" s="13">
        <v>3626053</v>
      </c>
      <c r="R68" s="13">
        <v>3577116</v>
      </c>
      <c r="S68" s="13">
        <v>3634069</v>
      </c>
      <c r="T68" s="13">
        <v>3666731</v>
      </c>
      <c r="U68" s="13">
        <v>4076104</v>
      </c>
      <c r="V68" s="25">
        <f t="shared" si="1"/>
        <v>61383263</v>
      </c>
      <c r="W68" s="26">
        <f t="shared" ref="W68:W131" si="2">(V68/V$417)</f>
        <v>1.546821896488255E-3</v>
      </c>
      <c r="X68" s="9"/>
    </row>
    <row r="69" spans="1:24">
      <c r="A69" s="10" t="s">
        <v>138</v>
      </c>
      <c r="B69" s="32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387</v>
      </c>
      <c r="M69" s="13">
        <v>289</v>
      </c>
      <c r="N69" s="47">
        <v>432</v>
      </c>
      <c r="O69" s="45">
        <v>347</v>
      </c>
      <c r="P69" s="13">
        <v>491</v>
      </c>
      <c r="Q69" s="13">
        <v>394</v>
      </c>
      <c r="R69" s="13">
        <v>0</v>
      </c>
      <c r="S69" s="13">
        <v>0</v>
      </c>
      <c r="T69" s="13">
        <v>0</v>
      </c>
      <c r="U69" s="13">
        <v>0</v>
      </c>
      <c r="V69" s="25">
        <f t="shared" si="1"/>
        <v>2340</v>
      </c>
      <c r="W69" s="26">
        <f t="shared" si="2"/>
        <v>5.8966615016580611E-8</v>
      </c>
      <c r="X69" s="9"/>
    </row>
    <row r="70" spans="1:24">
      <c r="A70" s="10" t="s">
        <v>139</v>
      </c>
      <c r="B70" s="32" t="s">
        <v>8</v>
      </c>
      <c r="C70" s="13">
        <v>26254700</v>
      </c>
      <c r="D70" s="13">
        <v>29560391</v>
      </c>
      <c r="E70" s="13">
        <v>33026566</v>
      </c>
      <c r="F70" s="13">
        <v>35030798</v>
      </c>
      <c r="G70" s="13">
        <v>41638632</v>
      </c>
      <c r="H70" s="13">
        <v>39135597</v>
      </c>
      <c r="I70" s="13">
        <v>34965676</v>
      </c>
      <c r="J70" s="13">
        <v>34464905</v>
      </c>
      <c r="K70" s="13">
        <v>36240363</v>
      </c>
      <c r="L70" s="13">
        <v>37041309</v>
      </c>
      <c r="M70" s="13">
        <v>39172018</v>
      </c>
      <c r="N70" s="47">
        <v>40181855</v>
      </c>
      <c r="O70" s="45">
        <v>41516014</v>
      </c>
      <c r="P70" s="13">
        <v>43858123</v>
      </c>
      <c r="Q70" s="13">
        <v>48068575</v>
      </c>
      <c r="R70" s="13">
        <v>54009301</v>
      </c>
      <c r="S70" s="13">
        <v>46896029</v>
      </c>
      <c r="T70" s="13">
        <v>51457859</v>
      </c>
      <c r="U70" s="13">
        <v>57192856</v>
      </c>
      <c r="V70" s="25">
        <f t="shared" ref="V70:V133" si="3">SUM(C70:U70)</f>
        <v>769711567</v>
      </c>
      <c r="W70" s="26">
        <f t="shared" si="2"/>
        <v>1.9396275916708543E-2</v>
      </c>
      <c r="X70" s="9"/>
    </row>
    <row r="71" spans="1:24">
      <c r="A71" s="10" t="s">
        <v>140</v>
      </c>
      <c r="B71" s="32" t="s">
        <v>8</v>
      </c>
      <c r="C71" s="13">
        <v>868914</v>
      </c>
      <c r="D71" s="13">
        <v>828130</v>
      </c>
      <c r="E71" s="13">
        <v>934383</v>
      </c>
      <c r="F71" s="13">
        <v>906409</v>
      </c>
      <c r="G71" s="13">
        <v>866851</v>
      </c>
      <c r="H71" s="13">
        <v>867128</v>
      </c>
      <c r="I71" s="13">
        <v>901665</v>
      </c>
      <c r="J71" s="13">
        <v>938588</v>
      </c>
      <c r="K71" s="13">
        <v>852237</v>
      </c>
      <c r="L71" s="13">
        <v>873664</v>
      </c>
      <c r="M71" s="13">
        <v>799196</v>
      </c>
      <c r="N71" s="47">
        <v>878050</v>
      </c>
      <c r="O71" s="45">
        <v>942205</v>
      </c>
      <c r="P71" s="13">
        <v>1043372</v>
      </c>
      <c r="Q71" s="13">
        <v>980361</v>
      </c>
      <c r="R71" s="13">
        <v>940663</v>
      </c>
      <c r="S71" s="13">
        <v>1108511</v>
      </c>
      <c r="T71" s="13">
        <v>1458840</v>
      </c>
      <c r="U71" s="13">
        <v>2279801</v>
      </c>
      <c r="V71" s="25">
        <f t="shared" si="3"/>
        <v>19268968</v>
      </c>
      <c r="W71" s="26">
        <f t="shared" si="2"/>
        <v>4.8556658881316722E-4</v>
      </c>
      <c r="X71" s="9"/>
    </row>
    <row r="72" spans="1:24">
      <c r="A72" s="10" t="s">
        <v>141</v>
      </c>
      <c r="B72" s="32" t="s">
        <v>9</v>
      </c>
      <c r="C72" s="13">
        <v>12688689</v>
      </c>
      <c r="D72" s="13">
        <v>13135403</v>
      </c>
      <c r="E72" s="13">
        <v>13428943</v>
      </c>
      <c r="F72" s="13">
        <v>13426702</v>
      </c>
      <c r="G72" s="13">
        <v>11830851</v>
      </c>
      <c r="H72" s="13">
        <v>12484874</v>
      </c>
      <c r="I72" s="13">
        <v>12503027</v>
      </c>
      <c r="J72" s="13">
        <v>12880410</v>
      </c>
      <c r="K72" s="13">
        <v>13762513</v>
      </c>
      <c r="L72" s="13">
        <v>13949196</v>
      </c>
      <c r="M72" s="13">
        <v>14716492</v>
      </c>
      <c r="N72" s="47">
        <v>15436997</v>
      </c>
      <c r="O72" s="45">
        <v>15956619</v>
      </c>
      <c r="P72" s="13">
        <v>18504705</v>
      </c>
      <c r="Q72" s="13">
        <v>21227682</v>
      </c>
      <c r="R72" s="13">
        <v>21671337</v>
      </c>
      <c r="S72" s="13">
        <v>22066006</v>
      </c>
      <c r="T72" s="13">
        <v>22781322</v>
      </c>
      <c r="U72" s="13">
        <v>24977124</v>
      </c>
      <c r="V72" s="25">
        <f t="shared" si="3"/>
        <v>307428892</v>
      </c>
      <c r="W72" s="26">
        <f t="shared" si="2"/>
        <v>7.7470261194606573E-3</v>
      </c>
      <c r="X72" s="9"/>
    </row>
    <row r="73" spans="1:24">
      <c r="A73" s="10" t="s">
        <v>142</v>
      </c>
      <c r="B73" s="32" t="s">
        <v>62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47">
        <v>0</v>
      </c>
      <c r="O73" s="45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5">
        <f t="shared" si="3"/>
        <v>0</v>
      </c>
      <c r="W73" s="26">
        <f t="shared" si="2"/>
        <v>0</v>
      </c>
      <c r="X73" s="9"/>
    </row>
    <row r="74" spans="1:24">
      <c r="A74" s="10" t="s">
        <v>143</v>
      </c>
      <c r="B74" s="32" t="s">
        <v>9</v>
      </c>
      <c r="C74" s="13">
        <v>2734807</v>
      </c>
      <c r="D74" s="13">
        <v>2770588</v>
      </c>
      <c r="E74" s="13">
        <v>4482761</v>
      </c>
      <c r="F74" s="13">
        <v>3895354</v>
      </c>
      <c r="G74" s="13">
        <v>3806480</v>
      </c>
      <c r="H74" s="13">
        <v>4210860</v>
      </c>
      <c r="I74" s="13">
        <v>3934964</v>
      </c>
      <c r="J74" s="13">
        <v>3955115</v>
      </c>
      <c r="K74" s="13">
        <v>0</v>
      </c>
      <c r="L74" s="13">
        <v>3293002</v>
      </c>
      <c r="M74" s="13">
        <v>2839821</v>
      </c>
      <c r="N74" s="47">
        <v>5371261</v>
      </c>
      <c r="O74" s="45">
        <v>5924169</v>
      </c>
      <c r="P74" s="13">
        <v>5779669</v>
      </c>
      <c r="Q74" s="13">
        <v>5333181</v>
      </c>
      <c r="R74" s="13">
        <v>5601595</v>
      </c>
      <c r="S74" s="13">
        <v>5000981</v>
      </c>
      <c r="T74" s="13">
        <v>5101119</v>
      </c>
      <c r="U74" s="13">
        <v>11793942</v>
      </c>
      <c r="V74" s="25">
        <f t="shared" si="3"/>
        <v>85829669</v>
      </c>
      <c r="W74" s="26">
        <f t="shared" si="2"/>
        <v>2.1628568585143346E-3</v>
      </c>
      <c r="X74" s="9"/>
    </row>
    <row r="75" spans="1:24">
      <c r="A75" s="10" t="s">
        <v>144</v>
      </c>
      <c r="B75" s="32" t="s">
        <v>45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47">
        <v>0</v>
      </c>
      <c r="O75" s="45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5">
        <f t="shared" si="3"/>
        <v>0</v>
      </c>
      <c r="W75" s="26">
        <f t="shared" si="2"/>
        <v>0</v>
      </c>
      <c r="X75" s="9"/>
    </row>
    <row r="76" spans="1:24">
      <c r="A76" s="10" t="s">
        <v>145</v>
      </c>
      <c r="B76" s="32" t="s">
        <v>9</v>
      </c>
      <c r="C76" s="13">
        <v>11030042</v>
      </c>
      <c r="D76" s="13">
        <v>10817235</v>
      </c>
      <c r="E76" s="13">
        <v>11922025</v>
      </c>
      <c r="F76" s="13">
        <v>11997988</v>
      </c>
      <c r="G76" s="13">
        <v>10130771</v>
      </c>
      <c r="H76" s="13">
        <v>13318617</v>
      </c>
      <c r="I76" s="13">
        <v>15593338</v>
      </c>
      <c r="J76" s="13">
        <v>16255755</v>
      </c>
      <c r="K76" s="13">
        <v>16574210</v>
      </c>
      <c r="L76" s="13">
        <v>17134566</v>
      </c>
      <c r="M76" s="13">
        <v>18063844</v>
      </c>
      <c r="N76" s="47">
        <v>19642728</v>
      </c>
      <c r="O76" s="45">
        <v>18893653</v>
      </c>
      <c r="P76" s="13">
        <v>20568171</v>
      </c>
      <c r="Q76" s="13">
        <v>21842110</v>
      </c>
      <c r="R76" s="13">
        <v>21965755</v>
      </c>
      <c r="S76" s="13">
        <v>22621222</v>
      </c>
      <c r="T76" s="13">
        <v>23722638</v>
      </c>
      <c r="U76" s="13">
        <v>26535638</v>
      </c>
      <c r="V76" s="25">
        <f t="shared" si="3"/>
        <v>328630306</v>
      </c>
      <c r="W76" s="26">
        <f t="shared" si="2"/>
        <v>8.2812892037107191E-3</v>
      </c>
      <c r="X76" s="9"/>
    </row>
    <row r="77" spans="1:24">
      <c r="A77" s="10" t="s">
        <v>146</v>
      </c>
      <c r="B77" s="32" t="s">
        <v>33</v>
      </c>
      <c r="C77" s="13">
        <v>49413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44603</v>
      </c>
      <c r="J77" s="13">
        <v>0</v>
      </c>
      <c r="K77" s="13">
        <v>0</v>
      </c>
      <c r="L77" s="13">
        <v>0</v>
      </c>
      <c r="M77" s="13">
        <v>0</v>
      </c>
      <c r="N77" s="47">
        <v>0</v>
      </c>
      <c r="O77" s="45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5">
        <f t="shared" si="3"/>
        <v>94016</v>
      </c>
      <c r="W77" s="26">
        <f t="shared" si="2"/>
        <v>2.3691475544439497E-6</v>
      </c>
      <c r="X77" s="9"/>
    </row>
    <row r="78" spans="1:24">
      <c r="A78" s="10" t="s">
        <v>147</v>
      </c>
      <c r="B78" s="32" t="s">
        <v>56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47">
        <v>0</v>
      </c>
      <c r="O78" s="45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5">
        <f t="shared" si="3"/>
        <v>0</v>
      </c>
      <c r="W78" s="26">
        <f t="shared" si="2"/>
        <v>0</v>
      </c>
      <c r="X78" s="9"/>
    </row>
    <row r="79" spans="1:24">
      <c r="A79" s="10" t="s">
        <v>148</v>
      </c>
      <c r="B79" s="32" t="s">
        <v>48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47">
        <v>0</v>
      </c>
      <c r="O79" s="45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5">
        <f t="shared" si="3"/>
        <v>0</v>
      </c>
      <c r="W79" s="26">
        <f t="shared" si="2"/>
        <v>0</v>
      </c>
      <c r="X79" s="9"/>
    </row>
    <row r="80" spans="1:24">
      <c r="A80" s="10" t="s">
        <v>149</v>
      </c>
      <c r="B80" s="32" t="s">
        <v>17</v>
      </c>
      <c r="C80" s="13">
        <v>884192</v>
      </c>
      <c r="D80" s="13">
        <v>896261</v>
      </c>
      <c r="E80" s="13">
        <v>1143185</v>
      </c>
      <c r="F80" s="13">
        <v>1105611</v>
      </c>
      <c r="G80" s="13">
        <v>1159899</v>
      </c>
      <c r="H80" s="13">
        <v>1180053</v>
      </c>
      <c r="I80" s="13">
        <v>1159848</v>
      </c>
      <c r="J80" s="13">
        <v>1133785</v>
      </c>
      <c r="K80" s="13">
        <v>1114362</v>
      </c>
      <c r="L80" s="13">
        <v>1350816</v>
      </c>
      <c r="M80" s="13">
        <v>1433348</v>
      </c>
      <c r="N80" s="47">
        <v>1449716</v>
      </c>
      <c r="O80" s="45">
        <v>1442107</v>
      </c>
      <c r="P80" s="13">
        <v>1436908</v>
      </c>
      <c r="Q80" s="13">
        <v>1606104</v>
      </c>
      <c r="R80" s="13">
        <v>1557833</v>
      </c>
      <c r="S80" s="13">
        <v>1596349</v>
      </c>
      <c r="T80" s="13">
        <v>1681824</v>
      </c>
      <c r="U80" s="13">
        <v>79152</v>
      </c>
      <c r="V80" s="25">
        <f t="shared" si="3"/>
        <v>23411353</v>
      </c>
      <c r="W80" s="26">
        <f t="shared" si="2"/>
        <v>5.8995223904626903E-4</v>
      </c>
      <c r="X80" s="9"/>
    </row>
    <row r="81" spans="1:24">
      <c r="A81" s="10" t="s">
        <v>150</v>
      </c>
      <c r="B81" s="32" t="s">
        <v>12</v>
      </c>
      <c r="C81" s="13">
        <v>1765182</v>
      </c>
      <c r="D81" s="13">
        <v>2105761</v>
      </c>
      <c r="E81" s="13">
        <v>2269466</v>
      </c>
      <c r="F81" s="13">
        <v>2355150</v>
      </c>
      <c r="G81" s="13">
        <v>2701944</v>
      </c>
      <c r="H81" s="13">
        <v>2218325</v>
      </c>
      <c r="I81" s="13">
        <v>2365276</v>
      </c>
      <c r="J81" s="13">
        <v>3005001</v>
      </c>
      <c r="K81" s="13">
        <v>2905894</v>
      </c>
      <c r="L81" s="13">
        <v>2509320</v>
      </c>
      <c r="M81" s="13">
        <v>2980489</v>
      </c>
      <c r="N81" s="47">
        <v>3030735</v>
      </c>
      <c r="O81" s="45">
        <v>2922015</v>
      </c>
      <c r="P81" s="13">
        <v>3423710</v>
      </c>
      <c r="Q81" s="13">
        <v>3733552</v>
      </c>
      <c r="R81" s="13">
        <v>3651196</v>
      </c>
      <c r="S81" s="13">
        <v>3627522</v>
      </c>
      <c r="T81" s="13">
        <v>4254748</v>
      </c>
      <c r="U81" s="13">
        <v>4350773</v>
      </c>
      <c r="V81" s="25">
        <f t="shared" si="3"/>
        <v>56176059</v>
      </c>
      <c r="W81" s="26">
        <f t="shared" si="2"/>
        <v>1.4156034376930421E-3</v>
      </c>
      <c r="X81" s="9"/>
    </row>
    <row r="82" spans="1:24">
      <c r="A82" s="10" t="s">
        <v>151</v>
      </c>
      <c r="B82" s="32" t="s">
        <v>45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47">
        <v>0</v>
      </c>
      <c r="O82" s="45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5">
        <f t="shared" si="3"/>
        <v>0</v>
      </c>
      <c r="W82" s="26">
        <f t="shared" si="2"/>
        <v>0</v>
      </c>
      <c r="X82" s="9"/>
    </row>
    <row r="83" spans="1:24">
      <c r="A83" s="10" t="s">
        <v>152</v>
      </c>
      <c r="B83" s="32" t="s">
        <v>53</v>
      </c>
      <c r="C83" s="13">
        <v>485761</v>
      </c>
      <c r="D83" s="13">
        <v>482274</v>
      </c>
      <c r="E83" s="13">
        <v>481686</v>
      </c>
      <c r="F83" s="13">
        <v>506995</v>
      </c>
      <c r="G83" s="13">
        <v>397994</v>
      </c>
      <c r="H83" s="13">
        <v>412140</v>
      </c>
      <c r="I83" s="13">
        <v>415911</v>
      </c>
      <c r="J83" s="13">
        <v>417827</v>
      </c>
      <c r="K83" s="13">
        <v>508704</v>
      </c>
      <c r="L83" s="13">
        <v>0</v>
      </c>
      <c r="M83" s="13">
        <v>0</v>
      </c>
      <c r="N83" s="47">
        <v>0</v>
      </c>
      <c r="O83" s="45">
        <v>1075361</v>
      </c>
      <c r="P83" s="13">
        <v>1086476</v>
      </c>
      <c r="Q83" s="13">
        <v>0</v>
      </c>
      <c r="R83" s="13">
        <v>0</v>
      </c>
      <c r="S83" s="13">
        <v>1363286</v>
      </c>
      <c r="T83" s="13">
        <v>3748858</v>
      </c>
      <c r="U83" s="13">
        <v>4458678</v>
      </c>
      <c r="V83" s="25">
        <f t="shared" si="3"/>
        <v>15841951</v>
      </c>
      <c r="W83" s="26">
        <f t="shared" si="2"/>
        <v>3.9920778877287785E-4</v>
      </c>
      <c r="X83" s="9"/>
    </row>
    <row r="84" spans="1:24">
      <c r="A84" s="10" t="s">
        <v>153</v>
      </c>
      <c r="B84" s="32" t="s">
        <v>9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47">
        <v>0</v>
      </c>
      <c r="O84" s="45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5">
        <f t="shared" si="3"/>
        <v>0</v>
      </c>
      <c r="W84" s="26">
        <f t="shared" si="2"/>
        <v>0</v>
      </c>
      <c r="X84" s="9"/>
    </row>
    <row r="85" spans="1:24">
      <c r="A85" s="10" t="s">
        <v>154</v>
      </c>
      <c r="B85" s="32" t="s">
        <v>55</v>
      </c>
      <c r="C85" s="13">
        <v>0</v>
      </c>
      <c r="D85" s="13">
        <v>0</v>
      </c>
      <c r="E85" s="13">
        <v>22831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47">
        <v>0</v>
      </c>
      <c r="O85" s="45">
        <v>0</v>
      </c>
      <c r="P85" s="13">
        <v>0</v>
      </c>
      <c r="Q85" s="13">
        <v>163196</v>
      </c>
      <c r="R85" s="13">
        <v>189034</v>
      </c>
      <c r="S85" s="13">
        <v>943201</v>
      </c>
      <c r="T85" s="13">
        <v>1059987</v>
      </c>
      <c r="U85" s="13">
        <v>1085951</v>
      </c>
      <c r="V85" s="25">
        <f t="shared" si="3"/>
        <v>3464200</v>
      </c>
      <c r="W85" s="26">
        <f t="shared" si="2"/>
        <v>8.7295789632666041E-5</v>
      </c>
      <c r="X85" s="9"/>
    </row>
    <row r="86" spans="1:24">
      <c r="A86" s="10" t="s">
        <v>155</v>
      </c>
      <c r="B86" s="32" t="s">
        <v>9</v>
      </c>
      <c r="C86" s="13">
        <v>7236428</v>
      </c>
      <c r="D86" s="13">
        <v>0</v>
      </c>
      <c r="E86" s="13">
        <v>7132917</v>
      </c>
      <c r="F86" s="13">
        <v>9500434</v>
      </c>
      <c r="G86" s="13">
        <v>11324907</v>
      </c>
      <c r="H86" s="13">
        <v>12218785</v>
      </c>
      <c r="I86" s="13">
        <v>15103507</v>
      </c>
      <c r="J86" s="13">
        <v>14805654</v>
      </c>
      <c r="K86" s="13">
        <v>11936758</v>
      </c>
      <c r="L86" s="13">
        <v>15944361</v>
      </c>
      <c r="M86" s="13">
        <v>19598915</v>
      </c>
      <c r="N86" s="47">
        <v>19997161</v>
      </c>
      <c r="O86" s="45">
        <v>21174321</v>
      </c>
      <c r="P86" s="13">
        <v>22950799</v>
      </c>
      <c r="Q86" s="13">
        <v>24384917</v>
      </c>
      <c r="R86" s="13">
        <v>23744474</v>
      </c>
      <c r="S86" s="13">
        <v>22409081</v>
      </c>
      <c r="T86" s="13">
        <v>22413887</v>
      </c>
      <c r="U86" s="13">
        <v>24452459</v>
      </c>
      <c r="V86" s="25">
        <f t="shared" si="3"/>
        <v>306329765</v>
      </c>
      <c r="W86" s="26">
        <f t="shared" si="2"/>
        <v>7.7193287696045339E-3</v>
      </c>
      <c r="X86" s="9"/>
    </row>
    <row r="87" spans="1:24">
      <c r="A87" s="10" t="s">
        <v>156</v>
      </c>
      <c r="B87" s="32" t="s">
        <v>66</v>
      </c>
      <c r="C87" s="13">
        <v>27105227</v>
      </c>
      <c r="D87" s="13">
        <v>29923929</v>
      </c>
      <c r="E87" s="13">
        <v>33144595</v>
      </c>
      <c r="F87" s="13">
        <v>32233219</v>
      </c>
      <c r="G87" s="13">
        <v>30894667</v>
      </c>
      <c r="H87" s="13">
        <v>0</v>
      </c>
      <c r="I87" s="13">
        <v>0</v>
      </c>
      <c r="J87" s="13">
        <v>0</v>
      </c>
      <c r="K87" s="13">
        <v>27407828</v>
      </c>
      <c r="L87" s="13">
        <v>30771063</v>
      </c>
      <c r="M87" s="13">
        <v>31132494</v>
      </c>
      <c r="N87" s="47">
        <v>29832666</v>
      </c>
      <c r="O87" s="45">
        <v>29987443</v>
      </c>
      <c r="P87" s="13">
        <v>32572519</v>
      </c>
      <c r="Q87" s="13">
        <v>34896170</v>
      </c>
      <c r="R87" s="13">
        <v>37816934</v>
      </c>
      <c r="S87" s="13">
        <v>38355053</v>
      </c>
      <c r="T87" s="13">
        <v>45152380</v>
      </c>
      <c r="U87" s="13">
        <v>45109986</v>
      </c>
      <c r="V87" s="25">
        <f t="shared" si="3"/>
        <v>536336173</v>
      </c>
      <c r="W87" s="26">
        <f t="shared" si="2"/>
        <v>1.3515354116562895E-2</v>
      </c>
      <c r="X87" s="9"/>
    </row>
    <row r="88" spans="1:24">
      <c r="A88" s="10" t="s">
        <v>157</v>
      </c>
      <c r="B88" s="32" t="s">
        <v>66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47">
        <v>0</v>
      </c>
      <c r="O88" s="45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5">
        <f t="shared" si="3"/>
        <v>0</v>
      </c>
      <c r="W88" s="26">
        <f t="shared" si="2"/>
        <v>0</v>
      </c>
      <c r="X88" s="9"/>
    </row>
    <row r="89" spans="1:24">
      <c r="A89" s="10" t="s">
        <v>158</v>
      </c>
      <c r="B89" s="32" t="s">
        <v>66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47">
        <v>0</v>
      </c>
      <c r="O89" s="45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5">
        <f t="shared" si="3"/>
        <v>0</v>
      </c>
      <c r="W89" s="26">
        <f t="shared" si="2"/>
        <v>0</v>
      </c>
      <c r="X89" s="9"/>
    </row>
    <row r="90" spans="1:24">
      <c r="A90" s="10" t="s">
        <v>159</v>
      </c>
      <c r="B90" s="32" t="s">
        <v>9</v>
      </c>
      <c r="C90" s="13">
        <v>14134805</v>
      </c>
      <c r="D90" s="13">
        <v>12944793</v>
      </c>
      <c r="E90" s="13">
        <v>10968743</v>
      </c>
      <c r="F90" s="13">
        <v>10909611</v>
      </c>
      <c r="G90" s="13">
        <v>11008352</v>
      </c>
      <c r="H90" s="13">
        <v>10099964</v>
      </c>
      <c r="I90" s="13">
        <v>9913320</v>
      </c>
      <c r="J90" s="13">
        <v>9952511</v>
      </c>
      <c r="K90" s="13">
        <v>12768736</v>
      </c>
      <c r="L90" s="13">
        <v>11044901</v>
      </c>
      <c r="M90" s="13">
        <v>14458910</v>
      </c>
      <c r="N90" s="47">
        <v>20849624</v>
      </c>
      <c r="O90" s="45">
        <v>16923658</v>
      </c>
      <c r="P90" s="13">
        <v>16201794</v>
      </c>
      <c r="Q90" s="13">
        <v>12359966</v>
      </c>
      <c r="R90" s="13">
        <v>14334462</v>
      </c>
      <c r="S90" s="13">
        <v>14582846</v>
      </c>
      <c r="T90" s="13">
        <v>13501532</v>
      </c>
      <c r="U90" s="13">
        <v>13733301</v>
      </c>
      <c r="V90" s="25">
        <f t="shared" si="3"/>
        <v>250691829</v>
      </c>
      <c r="W90" s="26">
        <f t="shared" si="2"/>
        <v>6.3172857130108792E-3</v>
      </c>
      <c r="X90" s="9"/>
    </row>
    <row r="91" spans="1:24">
      <c r="A91" s="10" t="s">
        <v>160</v>
      </c>
      <c r="B91" s="32" t="s">
        <v>68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47">
        <v>0</v>
      </c>
      <c r="O91" s="45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5">
        <f t="shared" si="3"/>
        <v>0</v>
      </c>
      <c r="W91" s="26">
        <f t="shared" si="2"/>
        <v>0</v>
      </c>
      <c r="X91" s="9"/>
    </row>
    <row r="92" spans="1:24">
      <c r="A92" s="10" t="s">
        <v>161</v>
      </c>
      <c r="B92" s="32" t="s">
        <v>66</v>
      </c>
      <c r="C92" s="13">
        <v>5732088</v>
      </c>
      <c r="D92" s="13">
        <v>9628619</v>
      </c>
      <c r="E92" s="13">
        <v>4387028</v>
      </c>
      <c r="F92" s="13">
        <v>4282635</v>
      </c>
      <c r="G92" s="13">
        <v>4543443</v>
      </c>
      <c r="H92" s="13">
        <v>4801754</v>
      </c>
      <c r="I92" s="13">
        <v>3967138</v>
      </c>
      <c r="J92" s="13">
        <v>4611160</v>
      </c>
      <c r="K92" s="13">
        <v>4578959</v>
      </c>
      <c r="L92" s="13">
        <v>4823232</v>
      </c>
      <c r="M92" s="13">
        <v>4758140</v>
      </c>
      <c r="N92" s="47">
        <v>5265880</v>
      </c>
      <c r="O92" s="45">
        <v>5872543</v>
      </c>
      <c r="P92" s="13">
        <v>5569034</v>
      </c>
      <c r="Q92" s="13">
        <v>5321662</v>
      </c>
      <c r="R92" s="13">
        <v>6019132</v>
      </c>
      <c r="S92" s="13">
        <v>6550740</v>
      </c>
      <c r="T92" s="13">
        <v>6762543</v>
      </c>
      <c r="U92" s="13">
        <v>8653759</v>
      </c>
      <c r="V92" s="25">
        <f t="shared" si="3"/>
        <v>106129489</v>
      </c>
      <c r="W92" s="26">
        <f t="shared" si="2"/>
        <v>2.674400307593772E-3</v>
      </c>
      <c r="X92" s="9"/>
    </row>
    <row r="93" spans="1:24">
      <c r="A93" s="10" t="s">
        <v>162</v>
      </c>
      <c r="B93" s="32" t="s">
        <v>52</v>
      </c>
      <c r="C93" s="13">
        <v>20439960</v>
      </c>
      <c r="D93" s="13">
        <v>23882728</v>
      </c>
      <c r="E93" s="13">
        <v>25284842</v>
      </c>
      <c r="F93" s="13">
        <v>31208003</v>
      </c>
      <c r="G93" s="13">
        <v>27597453</v>
      </c>
      <c r="H93" s="13">
        <v>26387726</v>
      </c>
      <c r="I93" s="13">
        <v>29525727</v>
      </c>
      <c r="J93" s="13">
        <v>25975439</v>
      </c>
      <c r="K93" s="13">
        <v>24622206</v>
      </c>
      <c r="L93" s="13">
        <v>24370318</v>
      </c>
      <c r="M93" s="13">
        <v>24465285</v>
      </c>
      <c r="N93" s="47">
        <v>23250779</v>
      </c>
      <c r="O93" s="45">
        <v>25402974</v>
      </c>
      <c r="P93" s="13">
        <v>25035447</v>
      </c>
      <c r="Q93" s="13">
        <v>26492587</v>
      </c>
      <c r="R93" s="13">
        <v>28471167</v>
      </c>
      <c r="S93" s="13">
        <v>30284114</v>
      </c>
      <c r="T93" s="13">
        <v>35199242</v>
      </c>
      <c r="U93" s="13">
        <v>36168530</v>
      </c>
      <c r="V93" s="25">
        <f t="shared" si="3"/>
        <v>514064527</v>
      </c>
      <c r="W93" s="26">
        <f t="shared" si="2"/>
        <v>1.2954121819354533E-2</v>
      </c>
      <c r="X93" s="9"/>
    </row>
    <row r="94" spans="1:24">
      <c r="A94" s="10" t="s">
        <v>163</v>
      </c>
      <c r="B94" s="32" t="s">
        <v>66</v>
      </c>
      <c r="C94" s="13">
        <v>12536198</v>
      </c>
      <c r="D94" s="13">
        <v>8992257</v>
      </c>
      <c r="E94" s="13">
        <v>9743122</v>
      </c>
      <c r="F94" s="13">
        <v>10762434</v>
      </c>
      <c r="G94" s="13">
        <v>10459126</v>
      </c>
      <c r="H94" s="13">
        <v>10421896</v>
      </c>
      <c r="I94" s="13">
        <v>10534063</v>
      </c>
      <c r="J94" s="13">
        <v>10604563</v>
      </c>
      <c r="K94" s="13">
        <v>10963219</v>
      </c>
      <c r="L94" s="13">
        <v>10604302</v>
      </c>
      <c r="M94" s="13">
        <v>10859459</v>
      </c>
      <c r="N94" s="47">
        <v>12184621</v>
      </c>
      <c r="O94" s="45">
        <v>13886071</v>
      </c>
      <c r="P94" s="13">
        <v>14477473</v>
      </c>
      <c r="Q94" s="13">
        <v>14891173</v>
      </c>
      <c r="R94" s="13">
        <v>17592293</v>
      </c>
      <c r="S94" s="13">
        <v>15940834</v>
      </c>
      <c r="T94" s="13">
        <v>17352722</v>
      </c>
      <c r="U94" s="13">
        <v>19354618</v>
      </c>
      <c r="V94" s="25">
        <f t="shared" si="3"/>
        <v>242160444</v>
      </c>
      <c r="W94" s="26">
        <f t="shared" si="2"/>
        <v>6.102299860509499E-3</v>
      </c>
      <c r="X94" s="9"/>
    </row>
    <row r="95" spans="1:24">
      <c r="A95" s="10" t="s">
        <v>164</v>
      </c>
      <c r="B95" s="32" t="s">
        <v>48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47">
        <v>0</v>
      </c>
      <c r="O95" s="45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5">
        <f t="shared" si="3"/>
        <v>0</v>
      </c>
      <c r="W95" s="26">
        <f t="shared" si="2"/>
        <v>0</v>
      </c>
      <c r="X95" s="9"/>
    </row>
    <row r="96" spans="1:24">
      <c r="A96" s="10" t="s">
        <v>165</v>
      </c>
      <c r="B96" s="32" t="s">
        <v>45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47">
        <v>0</v>
      </c>
      <c r="O96" s="45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5">
        <f t="shared" si="3"/>
        <v>0</v>
      </c>
      <c r="W96" s="26">
        <f t="shared" si="2"/>
        <v>0</v>
      </c>
      <c r="X96" s="9"/>
    </row>
    <row r="97" spans="1:24">
      <c r="A97" s="10" t="s">
        <v>166</v>
      </c>
      <c r="B97" s="32" t="s">
        <v>55</v>
      </c>
      <c r="C97" s="13">
        <v>766145</v>
      </c>
      <c r="D97" s="13">
        <v>1005986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47">
        <v>0</v>
      </c>
      <c r="O97" s="45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5">
        <f t="shared" si="3"/>
        <v>1772131</v>
      </c>
      <c r="W97" s="26">
        <f t="shared" si="2"/>
        <v>4.4656652323054704E-5</v>
      </c>
      <c r="X97" s="9"/>
    </row>
    <row r="98" spans="1:24">
      <c r="A98" s="10" t="s">
        <v>167</v>
      </c>
      <c r="B98" s="32" t="s">
        <v>54</v>
      </c>
      <c r="C98" s="13">
        <v>0</v>
      </c>
      <c r="D98" s="13">
        <v>14059581</v>
      </c>
      <c r="E98" s="13">
        <v>16553140</v>
      </c>
      <c r="F98" s="13">
        <v>16959073</v>
      </c>
      <c r="G98" s="13">
        <v>17515311</v>
      </c>
      <c r="H98" s="13">
        <v>15878990</v>
      </c>
      <c r="I98" s="13">
        <v>16395263</v>
      </c>
      <c r="J98" s="13">
        <v>16927303</v>
      </c>
      <c r="K98" s="13">
        <v>15007160</v>
      </c>
      <c r="L98" s="13">
        <v>15166892</v>
      </c>
      <c r="M98" s="13">
        <v>3833209</v>
      </c>
      <c r="N98" s="47">
        <v>3693413</v>
      </c>
      <c r="O98" s="45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5">
        <f t="shared" si="3"/>
        <v>151989335</v>
      </c>
      <c r="W98" s="26">
        <f t="shared" si="2"/>
        <v>3.8300412835773935E-3</v>
      </c>
      <c r="X98" s="9"/>
    </row>
    <row r="99" spans="1:24">
      <c r="A99" s="10" t="s">
        <v>168</v>
      </c>
      <c r="B99" s="32" t="s">
        <v>43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47">
        <v>0</v>
      </c>
      <c r="O99" s="45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5">
        <f t="shared" si="3"/>
        <v>0</v>
      </c>
      <c r="W99" s="26">
        <f t="shared" si="2"/>
        <v>0</v>
      </c>
      <c r="X99" s="9"/>
    </row>
    <row r="100" spans="1:24">
      <c r="A100" s="10" t="s">
        <v>169</v>
      </c>
      <c r="B100" s="32" t="s">
        <v>55</v>
      </c>
      <c r="C100" s="13">
        <v>599108</v>
      </c>
      <c r="D100" s="13">
        <v>766292</v>
      </c>
      <c r="E100" s="13">
        <v>569090</v>
      </c>
      <c r="F100" s="13">
        <v>954639</v>
      </c>
      <c r="G100" s="13">
        <v>866938</v>
      </c>
      <c r="H100" s="13">
        <v>814438</v>
      </c>
      <c r="I100" s="13">
        <v>799260</v>
      </c>
      <c r="J100" s="13">
        <v>790143</v>
      </c>
      <c r="K100" s="13">
        <v>837358</v>
      </c>
      <c r="L100" s="13">
        <v>996274</v>
      </c>
      <c r="M100" s="13">
        <v>823994</v>
      </c>
      <c r="N100" s="47">
        <v>913856</v>
      </c>
      <c r="O100" s="45">
        <v>908609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5">
        <f t="shared" si="3"/>
        <v>10639999</v>
      </c>
      <c r="W100" s="26">
        <f t="shared" si="2"/>
        <v>2.6812167726914644E-4</v>
      </c>
      <c r="X100" s="9"/>
    </row>
    <row r="101" spans="1:24">
      <c r="A101" s="10" t="s">
        <v>170</v>
      </c>
      <c r="B101" s="32" t="s">
        <v>50</v>
      </c>
      <c r="C101" s="13">
        <v>549711</v>
      </c>
      <c r="D101" s="13">
        <v>599319</v>
      </c>
      <c r="E101" s="13">
        <v>569207</v>
      </c>
      <c r="F101" s="13">
        <v>806020</v>
      </c>
      <c r="G101" s="13">
        <v>711580</v>
      </c>
      <c r="H101" s="13">
        <v>804243</v>
      </c>
      <c r="I101" s="13">
        <v>758519</v>
      </c>
      <c r="J101" s="13">
        <v>762166</v>
      </c>
      <c r="K101" s="13">
        <v>653723</v>
      </c>
      <c r="L101" s="13">
        <v>787062</v>
      </c>
      <c r="M101" s="13">
        <v>695493</v>
      </c>
      <c r="N101" s="47">
        <v>944018</v>
      </c>
      <c r="O101" s="45">
        <v>970873</v>
      </c>
      <c r="P101" s="13">
        <v>1258361</v>
      </c>
      <c r="Q101" s="13">
        <v>1489527</v>
      </c>
      <c r="R101" s="13">
        <v>1013253</v>
      </c>
      <c r="S101" s="13">
        <v>954746</v>
      </c>
      <c r="T101" s="13">
        <v>774453</v>
      </c>
      <c r="U101" s="13">
        <v>1333017</v>
      </c>
      <c r="V101" s="25">
        <f t="shared" si="3"/>
        <v>16435291</v>
      </c>
      <c r="W101" s="26">
        <f t="shared" si="2"/>
        <v>4.1415960559080004E-4</v>
      </c>
      <c r="X101" s="9"/>
    </row>
    <row r="102" spans="1:24">
      <c r="A102" s="10" t="s">
        <v>171</v>
      </c>
      <c r="B102" s="32" t="s">
        <v>69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47">
        <v>0</v>
      </c>
      <c r="O102" s="45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5">
        <f t="shared" si="3"/>
        <v>0</v>
      </c>
      <c r="W102" s="26">
        <f t="shared" si="2"/>
        <v>0</v>
      </c>
      <c r="X102" s="9"/>
    </row>
    <row r="103" spans="1:24">
      <c r="A103" s="10" t="s">
        <v>172</v>
      </c>
      <c r="B103" s="32" t="s">
        <v>66</v>
      </c>
      <c r="C103" s="13">
        <v>0</v>
      </c>
      <c r="D103" s="13">
        <v>0</v>
      </c>
      <c r="E103" s="13">
        <v>8479766</v>
      </c>
      <c r="F103" s="13">
        <v>8463439</v>
      </c>
      <c r="G103" s="13">
        <v>8684972</v>
      </c>
      <c r="H103" s="13">
        <v>8246448</v>
      </c>
      <c r="I103" s="13">
        <v>7931996</v>
      </c>
      <c r="J103" s="13">
        <v>8020597</v>
      </c>
      <c r="K103" s="13">
        <v>8086388</v>
      </c>
      <c r="L103" s="13">
        <v>8477077</v>
      </c>
      <c r="M103" s="13">
        <v>8715414</v>
      </c>
      <c r="N103" s="47">
        <v>8695413</v>
      </c>
      <c r="O103" s="45">
        <v>10016059</v>
      </c>
      <c r="P103" s="13">
        <v>9165086</v>
      </c>
      <c r="Q103" s="13">
        <v>9084520</v>
      </c>
      <c r="R103" s="13">
        <v>9682719</v>
      </c>
      <c r="S103" s="13">
        <v>9625116</v>
      </c>
      <c r="T103" s="13">
        <v>10465518</v>
      </c>
      <c r="U103" s="13">
        <v>11401176</v>
      </c>
      <c r="V103" s="25">
        <f t="shared" si="3"/>
        <v>153241704</v>
      </c>
      <c r="W103" s="26">
        <f t="shared" si="2"/>
        <v>3.8616002411336757E-3</v>
      </c>
      <c r="X103" s="9"/>
    </row>
    <row r="104" spans="1:24">
      <c r="A104" s="10" t="s">
        <v>173</v>
      </c>
      <c r="B104" s="32" t="s">
        <v>50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47">
        <v>0</v>
      </c>
      <c r="O104" s="45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5">
        <f t="shared" si="3"/>
        <v>0</v>
      </c>
      <c r="W104" s="26">
        <f t="shared" si="2"/>
        <v>0</v>
      </c>
      <c r="X104" s="9"/>
    </row>
    <row r="105" spans="1:24">
      <c r="A105" s="10" t="s">
        <v>174</v>
      </c>
      <c r="B105" s="32" t="s">
        <v>45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69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47">
        <v>0</v>
      </c>
      <c r="O105" s="45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5">
        <f t="shared" si="3"/>
        <v>69</v>
      </c>
      <c r="W105" s="26">
        <f t="shared" si="2"/>
        <v>1.7387591607453256E-9</v>
      </c>
      <c r="X105" s="9"/>
    </row>
    <row r="106" spans="1:24">
      <c r="A106" s="10" t="s">
        <v>627</v>
      </c>
      <c r="B106" s="32" t="s">
        <v>37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47">
        <v>0</v>
      </c>
      <c r="O106" s="45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5">
        <f t="shared" si="3"/>
        <v>0</v>
      </c>
      <c r="W106" s="26">
        <f t="shared" si="2"/>
        <v>0</v>
      </c>
      <c r="X106" s="9"/>
    </row>
    <row r="107" spans="1:24">
      <c r="A107" s="10" t="s">
        <v>175</v>
      </c>
      <c r="B107" s="32" t="s">
        <v>31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60306</v>
      </c>
      <c r="N107" s="47">
        <v>0</v>
      </c>
      <c r="O107" s="45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5">
        <f t="shared" si="3"/>
        <v>60306</v>
      </c>
      <c r="W107" s="26">
        <f t="shared" si="2"/>
        <v>1.5196755064914145E-6</v>
      </c>
      <c r="X107" s="9"/>
    </row>
    <row r="108" spans="1:24">
      <c r="A108" s="10" t="s">
        <v>176</v>
      </c>
      <c r="B108" s="32" t="s">
        <v>36</v>
      </c>
      <c r="C108" s="13">
        <v>5317928</v>
      </c>
      <c r="D108" s="13">
        <v>6139246</v>
      </c>
      <c r="E108" s="13">
        <v>6444934</v>
      </c>
      <c r="F108" s="13">
        <v>6855878</v>
      </c>
      <c r="G108" s="13">
        <v>2591529</v>
      </c>
      <c r="H108" s="13">
        <v>2643822</v>
      </c>
      <c r="I108" s="13">
        <v>2601035</v>
      </c>
      <c r="J108" s="13">
        <v>2541650</v>
      </c>
      <c r="K108" s="13">
        <v>3958565</v>
      </c>
      <c r="L108" s="13">
        <v>2691087</v>
      </c>
      <c r="M108" s="13">
        <v>3050817</v>
      </c>
      <c r="N108" s="47">
        <v>2688854</v>
      </c>
      <c r="O108" s="45">
        <v>2673629</v>
      </c>
      <c r="P108" s="13">
        <v>2830143</v>
      </c>
      <c r="Q108" s="13">
        <v>3145056</v>
      </c>
      <c r="R108" s="13">
        <v>3619201</v>
      </c>
      <c r="S108" s="13">
        <v>1284748</v>
      </c>
      <c r="T108" s="13">
        <v>4008006</v>
      </c>
      <c r="U108" s="13">
        <v>4020644</v>
      </c>
      <c r="V108" s="25">
        <f t="shared" si="3"/>
        <v>69106772</v>
      </c>
      <c r="W108" s="26">
        <f t="shared" si="2"/>
        <v>1.7414497519498344E-3</v>
      </c>
      <c r="X108" s="9"/>
    </row>
    <row r="109" spans="1:24">
      <c r="A109" s="10" t="s">
        <v>177</v>
      </c>
      <c r="B109" s="32" t="s">
        <v>14</v>
      </c>
      <c r="C109" s="13">
        <v>0</v>
      </c>
      <c r="D109" s="13">
        <v>123351</v>
      </c>
      <c r="E109" s="13">
        <v>989634</v>
      </c>
      <c r="F109" s="13">
        <v>790207</v>
      </c>
      <c r="G109" s="13">
        <v>949784</v>
      </c>
      <c r="H109" s="13">
        <v>1071823</v>
      </c>
      <c r="I109" s="13">
        <v>1001086</v>
      </c>
      <c r="J109" s="13">
        <v>1005595</v>
      </c>
      <c r="K109" s="13">
        <v>884135</v>
      </c>
      <c r="L109" s="13">
        <v>915337</v>
      </c>
      <c r="M109" s="13">
        <v>973819</v>
      </c>
      <c r="N109" s="47">
        <v>1345945</v>
      </c>
      <c r="O109" s="45">
        <v>1416435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5">
        <f t="shared" si="3"/>
        <v>11467151</v>
      </c>
      <c r="W109" s="26">
        <f t="shared" si="2"/>
        <v>2.8896541809999887E-4</v>
      </c>
      <c r="X109" s="9"/>
    </row>
    <row r="110" spans="1:24">
      <c r="A110" s="10" t="s">
        <v>178</v>
      </c>
      <c r="B110" s="32" t="s">
        <v>477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507366</v>
      </c>
      <c r="M110" s="13">
        <v>0</v>
      </c>
      <c r="N110" s="47">
        <v>0</v>
      </c>
      <c r="O110" s="45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5">
        <f t="shared" si="3"/>
        <v>507366</v>
      </c>
      <c r="W110" s="26">
        <f t="shared" si="2"/>
        <v>1.278532290363352E-5</v>
      </c>
      <c r="X110" s="9"/>
    </row>
    <row r="111" spans="1:24">
      <c r="A111" s="10" t="s">
        <v>179</v>
      </c>
      <c r="B111" s="32" t="s">
        <v>32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47">
        <v>0</v>
      </c>
      <c r="O111" s="45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5">
        <f t="shared" si="3"/>
        <v>0</v>
      </c>
      <c r="W111" s="26">
        <f t="shared" si="2"/>
        <v>0</v>
      </c>
      <c r="X111" s="9"/>
    </row>
    <row r="112" spans="1:24">
      <c r="A112" s="10" t="s">
        <v>180</v>
      </c>
      <c r="B112" s="32" t="s">
        <v>47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47">
        <v>0</v>
      </c>
      <c r="O112" s="45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5">
        <f t="shared" si="3"/>
        <v>0</v>
      </c>
      <c r="W112" s="26">
        <f t="shared" si="2"/>
        <v>0</v>
      </c>
      <c r="X112" s="9"/>
    </row>
    <row r="113" spans="1:24">
      <c r="A113" s="10" t="s">
        <v>181</v>
      </c>
      <c r="B113" s="32" t="s">
        <v>478</v>
      </c>
      <c r="C113" s="13">
        <v>1600995</v>
      </c>
      <c r="D113" s="13">
        <v>1937031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47">
        <v>0</v>
      </c>
      <c r="O113" s="45">
        <v>0</v>
      </c>
      <c r="P113" s="13">
        <v>0</v>
      </c>
      <c r="Q113" s="13">
        <v>0</v>
      </c>
      <c r="R113" s="13">
        <v>0</v>
      </c>
      <c r="S113" s="13">
        <v>3511109</v>
      </c>
      <c r="T113" s="13">
        <v>3650820</v>
      </c>
      <c r="U113" s="13">
        <v>4512930</v>
      </c>
      <c r="V113" s="25">
        <f t="shared" si="3"/>
        <v>15212885</v>
      </c>
      <c r="W113" s="26">
        <f t="shared" si="2"/>
        <v>3.8335569790021959E-4</v>
      </c>
      <c r="X113" s="9"/>
    </row>
    <row r="114" spans="1:24">
      <c r="A114" s="10" t="s">
        <v>182</v>
      </c>
      <c r="B114" s="32" t="s">
        <v>45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47">
        <v>0</v>
      </c>
      <c r="O114" s="45">
        <v>0</v>
      </c>
      <c r="P114" s="13">
        <v>0</v>
      </c>
      <c r="Q114" s="13">
        <v>0</v>
      </c>
      <c r="R114" s="13">
        <v>3877000</v>
      </c>
      <c r="S114" s="13">
        <v>0</v>
      </c>
      <c r="T114" s="13">
        <v>0</v>
      </c>
      <c r="U114" s="13">
        <v>0</v>
      </c>
      <c r="V114" s="25">
        <f t="shared" si="3"/>
        <v>3877000</v>
      </c>
      <c r="W114" s="26">
        <f t="shared" si="2"/>
        <v>9.7698105307385911E-5</v>
      </c>
      <c r="X114" s="9"/>
    </row>
    <row r="115" spans="1:24">
      <c r="A115" s="10" t="s">
        <v>183</v>
      </c>
      <c r="B115" s="32" t="s">
        <v>9</v>
      </c>
      <c r="C115" s="13">
        <v>54824190</v>
      </c>
      <c r="D115" s="13">
        <v>63898865</v>
      </c>
      <c r="E115" s="13">
        <v>64056423</v>
      </c>
      <c r="F115" s="13">
        <v>68566614</v>
      </c>
      <c r="G115" s="13">
        <v>75929691</v>
      </c>
      <c r="H115" s="13">
        <v>79558173</v>
      </c>
      <c r="I115" s="13">
        <v>78675861</v>
      </c>
      <c r="J115" s="13">
        <v>95802580</v>
      </c>
      <c r="K115" s="13">
        <v>105594482</v>
      </c>
      <c r="L115" s="13">
        <v>100377180</v>
      </c>
      <c r="M115" s="13">
        <v>109870061</v>
      </c>
      <c r="N115" s="47">
        <v>116862351</v>
      </c>
      <c r="O115" s="45">
        <v>117733304</v>
      </c>
      <c r="P115" s="13">
        <v>121880147</v>
      </c>
      <c r="Q115" s="13">
        <v>119765366</v>
      </c>
      <c r="R115" s="13">
        <v>131137334</v>
      </c>
      <c r="S115" s="13">
        <v>121850726</v>
      </c>
      <c r="T115" s="13">
        <v>112186480</v>
      </c>
      <c r="U115" s="13">
        <v>139232366</v>
      </c>
      <c r="V115" s="25">
        <f t="shared" si="3"/>
        <v>1877802194</v>
      </c>
      <c r="W115" s="26">
        <f t="shared" si="2"/>
        <v>4.7319503867901035E-2</v>
      </c>
      <c r="X115" s="9"/>
    </row>
    <row r="116" spans="1:24">
      <c r="A116" s="10" t="s">
        <v>184</v>
      </c>
      <c r="B116" s="32" t="s">
        <v>55</v>
      </c>
      <c r="C116" s="13">
        <v>0</v>
      </c>
      <c r="D116" s="13">
        <v>0</v>
      </c>
      <c r="E116" s="13">
        <v>0</v>
      </c>
      <c r="F116" s="13">
        <v>1231534</v>
      </c>
      <c r="G116" s="13">
        <v>1383983</v>
      </c>
      <c r="H116" s="13">
        <v>1563123</v>
      </c>
      <c r="I116" s="13">
        <v>1342190</v>
      </c>
      <c r="J116" s="13">
        <v>0</v>
      </c>
      <c r="K116" s="13">
        <v>0</v>
      </c>
      <c r="L116" s="13">
        <v>0</v>
      </c>
      <c r="M116" s="13">
        <v>0</v>
      </c>
      <c r="N116" s="47">
        <v>0</v>
      </c>
      <c r="O116" s="45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5">
        <f t="shared" si="3"/>
        <v>5520830</v>
      </c>
      <c r="W116" s="26">
        <f t="shared" si="2"/>
        <v>1.3912164836837125E-4</v>
      </c>
      <c r="X116" s="9"/>
    </row>
    <row r="117" spans="1:24">
      <c r="A117" s="10" t="s">
        <v>185</v>
      </c>
      <c r="B117" s="32" t="s">
        <v>37</v>
      </c>
      <c r="C117" s="13">
        <v>17313201</v>
      </c>
      <c r="D117" s="13">
        <v>18433218</v>
      </c>
      <c r="E117" s="13">
        <v>20025097</v>
      </c>
      <c r="F117" s="13">
        <v>21379397</v>
      </c>
      <c r="G117" s="13">
        <v>19527665</v>
      </c>
      <c r="H117" s="13">
        <v>29736116</v>
      </c>
      <c r="I117" s="13">
        <v>30476930</v>
      </c>
      <c r="J117" s="13">
        <v>37713487</v>
      </c>
      <c r="K117" s="13">
        <v>30882600</v>
      </c>
      <c r="L117" s="13">
        <v>32648686</v>
      </c>
      <c r="M117" s="13">
        <v>32567782</v>
      </c>
      <c r="N117" s="47">
        <v>31936559</v>
      </c>
      <c r="O117" s="45">
        <v>31645417</v>
      </c>
      <c r="P117" s="13">
        <v>32706874</v>
      </c>
      <c r="Q117" s="13">
        <v>33852057</v>
      </c>
      <c r="R117" s="13">
        <v>36641025</v>
      </c>
      <c r="S117" s="13">
        <v>35675733</v>
      </c>
      <c r="T117" s="13">
        <v>36950115</v>
      </c>
      <c r="U117" s="13">
        <v>39023954</v>
      </c>
      <c r="V117" s="25">
        <f t="shared" si="3"/>
        <v>569135913</v>
      </c>
      <c r="W117" s="26">
        <f t="shared" si="2"/>
        <v>1.4341888151273982E-2</v>
      </c>
      <c r="X117" s="9"/>
    </row>
    <row r="118" spans="1:24">
      <c r="A118" s="10" t="s">
        <v>186</v>
      </c>
      <c r="B118" s="32" t="s">
        <v>37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47">
        <v>0</v>
      </c>
      <c r="O118" s="45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5">
        <f t="shared" si="3"/>
        <v>0</v>
      </c>
      <c r="W118" s="26">
        <f t="shared" si="2"/>
        <v>0</v>
      </c>
      <c r="X118" s="9"/>
    </row>
    <row r="119" spans="1:24">
      <c r="A119" s="10" t="s">
        <v>187</v>
      </c>
      <c r="B119" s="32" t="s">
        <v>58</v>
      </c>
      <c r="C119" s="13">
        <v>0</v>
      </c>
      <c r="D119" s="13">
        <v>0</v>
      </c>
      <c r="E119" s="13">
        <v>0</v>
      </c>
      <c r="F119" s="13">
        <v>0</v>
      </c>
      <c r="G119" s="13">
        <v>2578157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47">
        <v>0</v>
      </c>
      <c r="O119" s="45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5">
        <f t="shared" si="3"/>
        <v>2578157</v>
      </c>
      <c r="W119" s="26">
        <f t="shared" si="2"/>
        <v>6.4968030457821546E-5</v>
      </c>
      <c r="X119" s="9"/>
    </row>
    <row r="120" spans="1:24">
      <c r="A120" s="10" t="s">
        <v>188</v>
      </c>
      <c r="B120" s="32" t="s">
        <v>48</v>
      </c>
      <c r="C120" s="13">
        <v>2202106</v>
      </c>
      <c r="D120" s="13">
        <v>3062169</v>
      </c>
      <c r="E120" s="13">
        <v>3084820</v>
      </c>
      <c r="F120" s="13">
        <v>2600900</v>
      </c>
      <c r="G120" s="13">
        <v>2091494</v>
      </c>
      <c r="H120" s="13">
        <v>1980323</v>
      </c>
      <c r="I120" s="13">
        <v>4213529</v>
      </c>
      <c r="J120" s="13">
        <v>2244322</v>
      </c>
      <c r="K120" s="13">
        <v>3059691</v>
      </c>
      <c r="L120" s="13">
        <v>3604616</v>
      </c>
      <c r="M120" s="13">
        <v>4045464</v>
      </c>
      <c r="N120" s="47">
        <v>4013734</v>
      </c>
      <c r="O120" s="45">
        <v>4140435</v>
      </c>
      <c r="P120" s="13">
        <v>4465391</v>
      </c>
      <c r="Q120" s="13">
        <v>4103578</v>
      </c>
      <c r="R120" s="13">
        <v>4309246</v>
      </c>
      <c r="S120" s="13">
        <v>4481394</v>
      </c>
      <c r="T120" s="13">
        <v>4570925</v>
      </c>
      <c r="U120" s="13">
        <v>4598229</v>
      </c>
      <c r="V120" s="25">
        <f t="shared" si="3"/>
        <v>66872366</v>
      </c>
      <c r="W120" s="26">
        <f t="shared" si="2"/>
        <v>1.6851440432349891E-3</v>
      </c>
      <c r="X120" s="9"/>
    </row>
    <row r="121" spans="1:24">
      <c r="A121" s="10" t="s">
        <v>189</v>
      </c>
      <c r="B121" s="32" t="s">
        <v>15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47">
        <v>0</v>
      </c>
      <c r="O121" s="45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5">
        <f t="shared" si="3"/>
        <v>0</v>
      </c>
      <c r="W121" s="26">
        <f t="shared" si="2"/>
        <v>0</v>
      </c>
      <c r="X121" s="9"/>
    </row>
    <row r="122" spans="1:24">
      <c r="A122" s="10" t="s">
        <v>190</v>
      </c>
      <c r="B122" s="32" t="s">
        <v>68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47">
        <v>0</v>
      </c>
      <c r="O122" s="45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5">
        <f t="shared" si="3"/>
        <v>0</v>
      </c>
      <c r="W122" s="26">
        <f t="shared" si="2"/>
        <v>0</v>
      </c>
      <c r="X122" s="9"/>
    </row>
    <row r="123" spans="1:24">
      <c r="A123" s="10" t="s">
        <v>191</v>
      </c>
      <c r="B123" s="32" t="s">
        <v>55</v>
      </c>
      <c r="C123" s="13">
        <v>1575801</v>
      </c>
      <c r="D123" s="13">
        <v>1523679</v>
      </c>
      <c r="E123" s="13">
        <v>1190803</v>
      </c>
      <c r="F123" s="13">
        <v>947235</v>
      </c>
      <c r="G123" s="13">
        <v>804345</v>
      </c>
      <c r="H123" s="13">
        <v>370490</v>
      </c>
      <c r="I123" s="13">
        <v>1343549</v>
      </c>
      <c r="J123" s="13">
        <v>630949</v>
      </c>
      <c r="K123" s="13">
        <v>237829</v>
      </c>
      <c r="L123" s="13">
        <v>406389</v>
      </c>
      <c r="M123" s="13">
        <v>1536286</v>
      </c>
      <c r="N123" s="47">
        <v>608468</v>
      </c>
      <c r="O123" s="45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5">
        <f t="shared" si="3"/>
        <v>11175823</v>
      </c>
      <c r="W123" s="26">
        <f t="shared" si="2"/>
        <v>2.8162412492925082E-4</v>
      </c>
      <c r="X123" s="9"/>
    </row>
    <row r="124" spans="1:24">
      <c r="A124" s="10" t="s">
        <v>192</v>
      </c>
      <c r="B124" s="32" t="s">
        <v>36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47">
        <v>0</v>
      </c>
      <c r="O124" s="45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5">
        <f t="shared" si="3"/>
        <v>0</v>
      </c>
      <c r="W124" s="26">
        <f t="shared" si="2"/>
        <v>0</v>
      </c>
      <c r="X124" s="9"/>
    </row>
    <row r="125" spans="1:24">
      <c r="A125" s="10" t="s">
        <v>193</v>
      </c>
      <c r="B125" s="32" t="s">
        <v>4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47">
        <v>0</v>
      </c>
      <c r="O125" s="45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5">
        <f t="shared" si="3"/>
        <v>0</v>
      </c>
      <c r="W125" s="26">
        <f t="shared" si="2"/>
        <v>0</v>
      </c>
      <c r="X125" s="9"/>
    </row>
    <row r="126" spans="1:24">
      <c r="A126" s="10" t="s">
        <v>194</v>
      </c>
      <c r="B126" s="32" t="s">
        <v>52</v>
      </c>
      <c r="C126" s="13">
        <v>0</v>
      </c>
      <c r="D126" s="13">
        <v>246</v>
      </c>
      <c r="E126" s="13">
        <v>182</v>
      </c>
      <c r="F126" s="13">
        <v>242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47">
        <v>0</v>
      </c>
      <c r="O126" s="45">
        <v>313</v>
      </c>
      <c r="P126" s="13">
        <v>335</v>
      </c>
      <c r="Q126" s="13">
        <v>0</v>
      </c>
      <c r="R126" s="13">
        <v>0</v>
      </c>
      <c r="S126" s="13">
        <v>0</v>
      </c>
      <c r="T126" s="13">
        <v>0</v>
      </c>
      <c r="U126" s="13">
        <v>404</v>
      </c>
      <c r="V126" s="25">
        <f t="shared" si="3"/>
        <v>1722</v>
      </c>
      <c r="W126" s="26">
        <f t="shared" si="2"/>
        <v>4.3393380794252907E-8</v>
      </c>
      <c r="X126" s="9"/>
    </row>
    <row r="127" spans="1:24">
      <c r="A127" s="10" t="s">
        <v>195</v>
      </c>
      <c r="B127" s="32" t="s">
        <v>5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47">
        <v>0</v>
      </c>
      <c r="O127" s="45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5">
        <f t="shared" si="3"/>
        <v>0</v>
      </c>
      <c r="W127" s="26">
        <f t="shared" si="2"/>
        <v>0</v>
      </c>
      <c r="X127" s="9"/>
    </row>
    <row r="128" spans="1:24">
      <c r="A128" s="10" t="s">
        <v>196</v>
      </c>
      <c r="B128" s="32" t="s">
        <v>45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47">
        <v>0</v>
      </c>
      <c r="O128" s="45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5">
        <f t="shared" si="3"/>
        <v>0</v>
      </c>
      <c r="W128" s="26">
        <f t="shared" si="2"/>
        <v>0</v>
      </c>
      <c r="X128" s="9"/>
    </row>
    <row r="129" spans="1:24">
      <c r="A129" s="10" t="s">
        <v>197</v>
      </c>
      <c r="B129" s="32" t="s">
        <v>52</v>
      </c>
      <c r="C129" s="13">
        <v>702423</v>
      </c>
      <c r="D129" s="13">
        <v>763814</v>
      </c>
      <c r="E129" s="13">
        <v>1292915</v>
      </c>
      <c r="F129" s="13">
        <v>1545650</v>
      </c>
      <c r="G129" s="13">
        <v>1424891</v>
      </c>
      <c r="H129" s="13">
        <v>1428553</v>
      </c>
      <c r="I129" s="13">
        <v>1332367</v>
      </c>
      <c r="J129" s="13">
        <v>1349777</v>
      </c>
      <c r="K129" s="13">
        <v>1462454</v>
      </c>
      <c r="L129" s="13">
        <v>1510625</v>
      </c>
      <c r="M129" s="13">
        <v>1529194</v>
      </c>
      <c r="N129" s="47">
        <v>1430400</v>
      </c>
      <c r="O129" s="45">
        <v>1644598</v>
      </c>
      <c r="P129" s="13">
        <v>1601092</v>
      </c>
      <c r="Q129" s="13">
        <v>1738625</v>
      </c>
      <c r="R129" s="13">
        <v>2041067</v>
      </c>
      <c r="S129" s="13">
        <v>1963027</v>
      </c>
      <c r="T129" s="13">
        <v>1893378</v>
      </c>
      <c r="U129" s="13">
        <v>2184637</v>
      </c>
      <c r="V129" s="25">
        <f t="shared" si="3"/>
        <v>28839487</v>
      </c>
      <c r="W129" s="26">
        <f t="shared" si="2"/>
        <v>7.2673800307892361E-4</v>
      </c>
      <c r="X129" s="9"/>
    </row>
    <row r="130" spans="1:24">
      <c r="A130" s="10" t="s">
        <v>198</v>
      </c>
      <c r="B130" s="32" t="s">
        <v>33</v>
      </c>
      <c r="C130" s="13">
        <v>0</v>
      </c>
      <c r="D130" s="13">
        <v>904523</v>
      </c>
      <c r="E130" s="13">
        <v>1002293</v>
      </c>
      <c r="F130" s="13">
        <v>1151818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47">
        <v>0</v>
      </c>
      <c r="O130" s="45">
        <v>1499559</v>
      </c>
      <c r="P130" s="13">
        <v>1397424</v>
      </c>
      <c r="Q130" s="13">
        <v>1610504</v>
      </c>
      <c r="R130" s="13">
        <v>1690053</v>
      </c>
      <c r="S130" s="13">
        <v>1673403</v>
      </c>
      <c r="T130" s="13">
        <v>1655217</v>
      </c>
      <c r="U130" s="13">
        <v>1827708</v>
      </c>
      <c r="V130" s="25">
        <f t="shared" si="3"/>
        <v>14412502</v>
      </c>
      <c r="W130" s="26">
        <f t="shared" si="2"/>
        <v>3.6318652002551201E-4</v>
      </c>
      <c r="X130" s="9"/>
    </row>
    <row r="131" spans="1:24">
      <c r="A131" s="10" t="s">
        <v>199</v>
      </c>
      <c r="B131" s="32" t="s">
        <v>33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47">
        <v>0</v>
      </c>
      <c r="O131" s="45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5">
        <f t="shared" si="3"/>
        <v>0</v>
      </c>
      <c r="W131" s="26">
        <f t="shared" si="2"/>
        <v>0</v>
      </c>
      <c r="X131" s="9"/>
    </row>
    <row r="132" spans="1:24">
      <c r="A132" s="10" t="s">
        <v>200</v>
      </c>
      <c r="B132" s="32" t="s">
        <v>8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47">
        <v>0</v>
      </c>
      <c r="O132" s="45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5">
        <f t="shared" si="3"/>
        <v>0</v>
      </c>
      <c r="W132" s="26">
        <f t="shared" ref="W132:W195" si="4">(V132/V$417)</f>
        <v>0</v>
      </c>
      <c r="X132" s="9"/>
    </row>
    <row r="133" spans="1:24">
      <c r="A133" s="10" t="s">
        <v>201</v>
      </c>
      <c r="B133" s="32" t="s">
        <v>13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47">
        <v>0</v>
      </c>
      <c r="O133" s="45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5">
        <f t="shared" si="3"/>
        <v>0</v>
      </c>
      <c r="W133" s="26">
        <f t="shared" si="4"/>
        <v>0</v>
      </c>
      <c r="X133" s="9"/>
    </row>
    <row r="134" spans="1:24">
      <c r="A134" s="10" t="s">
        <v>202</v>
      </c>
      <c r="B134" s="32" t="s">
        <v>52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47">
        <v>0</v>
      </c>
      <c r="O134" s="45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5">
        <f t="shared" ref="V134:V197" si="5">SUM(C134:U134)</f>
        <v>0</v>
      </c>
      <c r="W134" s="26">
        <f t="shared" si="4"/>
        <v>0</v>
      </c>
      <c r="X134" s="9"/>
    </row>
    <row r="135" spans="1:24">
      <c r="A135" s="10" t="s">
        <v>203</v>
      </c>
      <c r="B135" s="32" t="s">
        <v>21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47">
        <v>0</v>
      </c>
      <c r="O135" s="45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5">
        <f t="shared" si="5"/>
        <v>0</v>
      </c>
      <c r="W135" s="26">
        <f t="shared" si="4"/>
        <v>0</v>
      </c>
      <c r="X135" s="9"/>
    </row>
    <row r="136" spans="1:24">
      <c r="A136" s="10" t="s">
        <v>204</v>
      </c>
      <c r="B136" s="32" t="s">
        <v>41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47">
        <v>0</v>
      </c>
      <c r="O136" s="45">
        <v>0</v>
      </c>
      <c r="P136" s="13">
        <v>0</v>
      </c>
      <c r="Q136" s="13">
        <v>0</v>
      </c>
      <c r="R136" s="13">
        <v>778425</v>
      </c>
      <c r="S136" s="13">
        <v>15905</v>
      </c>
      <c r="T136" s="13">
        <v>0</v>
      </c>
      <c r="U136" s="13">
        <v>0</v>
      </c>
      <c r="V136" s="25">
        <f t="shared" si="5"/>
        <v>794330</v>
      </c>
      <c r="W136" s="26">
        <f t="shared" si="4"/>
        <v>2.0016645857316443E-5</v>
      </c>
      <c r="X136" s="9"/>
    </row>
    <row r="137" spans="1:24">
      <c r="A137" s="10" t="s">
        <v>205</v>
      </c>
      <c r="B137" s="32" t="s">
        <v>33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47">
        <v>0</v>
      </c>
      <c r="O137" s="45">
        <v>0</v>
      </c>
      <c r="P137" s="13">
        <v>0</v>
      </c>
      <c r="Q137" s="13">
        <v>0</v>
      </c>
      <c r="R137" s="13">
        <v>205555</v>
      </c>
      <c r="S137" s="13">
        <v>277569</v>
      </c>
      <c r="T137" s="13">
        <v>271471</v>
      </c>
      <c r="U137" s="13">
        <v>261729</v>
      </c>
      <c r="V137" s="25">
        <f t="shared" si="5"/>
        <v>1016324</v>
      </c>
      <c r="W137" s="26">
        <f t="shared" si="4"/>
        <v>2.5610763265004816E-5</v>
      </c>
      <c r="X137" s="9"/>
    </row>
    <row r="138" spans="1:24">
      <c r="A138" s="10" t="s">
        <v>206</v>
      </c>
      <c r="B138" s="32" t="s">
        <v>21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231875</v>
      </c>
      <c r="L138" s="13">
        <v>0</v>
      </c>
      <c r="M138" s="13">
        <v>0</v>
      </c>
      <c r="N138" s="47">
        <v>0</v>
      </c>
      <c r="O138" s="45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5">
        <f t="shared" si="5"/>
        <v>231875</v>
      </c>
      <c r="W138" s="26">
        <f t="shared" si="4"/>
        <v>5.8431127593887299E-6</v>
      </c>
      <c r="X138" s="9"/>
    </row>
    <row r="139" spans="1:24">
      <c r="A139" s="10" t="s">
        <v>207</v>
      </c>
      <c r="B139" s="32" t="s">
        <v>36</v>
      </c>
      <c r="C139" s="13">
        <v>2356715</v>
      </c>
      <c r="D139" s="13">
        <v>0</v>
      </c>
      <c r="E139" s="13">
        <v>2926153</v>
      </c>
      <c r="F139" s="13">
        <v>0</v>
      </c>
      <c r="G139" s="13">
        <v>5468448</v>
      </c>
      <c r="H139" s="13">
        <v>5387668</v>
      </c>
      <c r="I139" s="13">
        <v>0</v>
      </c>
      <c r="J139" s="13">
        <v>4932093</v>
      </c>
      <c r="K139" s="13">
        <v>0</v>
      </c>
      <c r="L139" s="13">
        <v>0</v>
      </c>
      <c r="M139" s="13">
        <v>0</v>
      </c>
      <c r="N139" s="47">
        <v>0</v>
      </c>
      <c r="O139" s="45">
        <v>0</v>
      </c>
      <c r="P139" s="13">
        <v>0</v>
      </c>
      <c r="Q139" s="13">
        <v>0</v>
      </c>
      <c r="R139" s="13">
        <v>0</v>
      </c>
      <c r="S139" s="13">
        <v>8795319</v>
      </c>
      <c r="T139" s="13">
        <v>8469998</v>
      </c>
      <c r="U139" s="13">
        <v>9671844</v>
      </c>
      <c r="V139" s="25">
        <f t="shared" si="5"/>
        <v>48008238</v>
      </c>
      <c r="W139" s="26">
        <f t="shared" si="4"/>
        <v>1.2097791828078529E-3</v>
      </c>
      <c r="X139" s="9"/>
    </row>
    <row r="140" spans="1:24">
      <c r="A140" s="10" t="s">
        <v>208</v>
      </c>
      <c r="B140" s="32" t="s">
        <v>59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47">
        <v>5755799</v>
      </c>
      <c r="O140" s="45">
        <v>6065008</v>
      </c>
      <c r="P140" s="13">
        <v>5901517</v>
      </c>
      <c r="Q140" s="13">
        <v>6232840</v>
      </c>
      <c r="R140" s="13">
        <v>9791800</v>
      </c>
      <c r="S140" s="13">
        <v>9189527</v>
      </c>
      <c r="T140" s="13">
        <v>0</v>
      </c>
      <c r="U140" s="13">
        <v>0</v>
      </c>
      <c r="V140" s="25">
        <f t="shared" si="5"/>
        <v>42936491</v>
      </c>
      <c r="W140" s="26">
        <f t="shared" si="4"/>
        <v>1.0819741602392642E-3</v>
      </c>
      <c r="X140" s="9"/>
    </row>
    <row r="141" spans="1:24">
      <c r="A141" s="10" t="s">
        <v>209</v>
      </c>
      <c r="B141" s="32" t="s">
        <v>52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47">
        <v>0</v>
      </c>
      <c r="O141" s="45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5">
        <f t="shared" si="5"/>
        <v>0</v>
      </c>
      <c r="W141" s="26">
        <f t="shared" si="4"/>
        <v>0</v>
      </c>
      <c r="X141" s="9"/>
    </row>
    <row r="142" spans="1:24">
      <c r="A142" s="10" t="s">
        <v>210</v>
      </c>
      <c r="B142" s="32" t="s">
        <v>54</v>
      </c>
      <c r="C142" s="13">
        <v>3348237</v>
      </c>
      <c r="D142" s="13">
        <v>3478696</v>
      </c>
      <c r="E142" s="13">
        <v>3788615</v>
      </c>
      <c r="F142" s="13">
        <v>3668368</v>
      </c>
      <c r="G142" s="13">
        <v>3805817</v>
      </c>
      <c r="H142" s="13">
        <v>4163606</v>
      </c>
      <c r="I142" s="13">
        <v>4074874</v>
      </c>
      <c r="J142" s="13">
        <v>4220561</v>
      </c>
      <c r="K142" s="13">
        <v>4419940</v>
      </c>
      <c r="L142" s="13">
        <v>4564244</v>
      </c>
      <c r="M142" s="13">
        <v>5082082</v>
      </c>
      <c r="N142" s="47">
        <v>5312316</v>
      </c>
      <c r="O142" s="45">
        <v>5059730</v>
      </c>
      <c r="P142" s="13">
        <v>5446802</v>
      </c>
      <c r="Q142" s="13">
        <v>7593776</v>
      </c>
      <c r="R142" s="13">
        <v>6299661</v>
      </c>
      <c r="S142" s="13">
        <v>6658684</v>
      </c>
      <c r="T142" s="13">
        <v>7316445</v>
      </c>
      <c r="U142" s="13">
        <v>7935175</v>
      </c>
      <c r="V142" s="25">
        <f t="shared" si="5"/>
        <v>96237629</v>
      </c>
      <c r="W142" s="26">
        <f t="shared" si="4"/>
        <v>2.4251312903211595E-3</v>
      </c>
      <c r="X142" s="9"/>
    </row>
    <row r="143" spans="1:24">
      <c r="A143" s="10" t="s">
        <v>211</v>
      </c>
      <c r="B143" s="32" t="s">
        <v>55</v>
      </c>
      <c r="C143" s="13">
        <v>757759</v>
      </c>
      <c r="D143" s="13">
        <v>875267</v>
      </c>
      <c r="E143" s="13">
        <v>984067</v>
      </c>
      <c r="F143" s="13">
        <v>1206922</v>
      </c>
      <c r="G143" s="13">
        <v>1361277</v>
      </c>
      <c r="H143" s="13">
        <v>1193557</v>
      </c>
      <c r="I143" s="13">
        <v>1158057</v>
      </c>
      <c r="J143" s="13">
        <v>-131243</v>
      </c>
      <c r="K143" s="13">
        <v>0</v>
      </c>
      <c r="L143" s="13">
        <v>0</v>
      </c>
      <c r="M143" s="13">
        <v>0</v>
      </c>
      <c r="N143" s="47">
        <v>0</v>
      </c>
      <c r="O143" s="45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12165128</v>
      </c>
      <c r="U143" s="13">
        <v>5203476</v>
      </c>
      <c r="V143" s="25">
        <f t="shared" si="5"/>
        <v>24774267</v>
      </c>
      <c r="W143" s="26">
        <f t="shared" si="4"/>
        <v>6.2429686517392197E-4</v>
      </c>
      <c r="X143" s="9"/>
    </row>
    <row r="144" spans="1:24">
      <c r="A144" s="10" t="s">
        <v>212</v>
      </c>
      <c r="B144" s="32" t="s">
        <v>9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47">
        <v>0</v>
      </c>
      <c r="O144" s="45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5">
        <f t="shared" si="5"/>
        <v>0</v>
      </c>
      <c r="W144" s="26">
        <f t="shared" si="4"/>
        <v>0</v>
      </c>
      <c r="X144" s="9"/>
    </row>
    <row r="145" spans="1:24">
      <c r="A145" s="10" t="s">
        <v>213</v>
      </c>
      <c r="B145" s="32" t="s">
        <v>7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47">
        <v>0</v>
      </c>
      <c r="O145" s="45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5">
        <f t="shared" si="5"/>
        <v>0</v>
      </c>
      <c r="W145" s="26">
        <f t="shared" si="4"/>
        <v>0</v>
      </c>
      <c r="X145" s="9"/>
    </row>
    <row r="146" spans="1:24">
      <c r="A146" s="10" t="s">
        <v>214</v>
      </c>
      <c r="B146" s="32" t="s">
        <v>57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47">
        <v>0</v>
      </c>
      <c r="O146" s="45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5">
        <f t="shared" si="5"/>
        <v>0</v>
      </c>
      <c r="W146" s="26">
        <f t="shared" si="4"/>
        <v>0</v>
      </c>
      <c r="X146" s="9"/>
    </row>
    <row r="147" spans="1:24">
      <c r="A147" s="10" t="s">
        <v>215</v>
      </c>
      <c r="B147" s="32" t="s">
        <v>21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35794</v>
      </c>
      <c r="N147" s="47">
        <v>0</v>
      </c>
      <c r="O147" s="45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5">
        <f t="shared" si="5"/>
        <v>35794</v>
      </c>
      <c r="W147" s="26">
        <f t="shared" si="4"/>
        <v>9.0198761448866937E-7</v>
      </c>
      <c r="X147" s="9"/>
    </row>
    <row r="148" spans="1:24">
      <c r="A148" s="10" t="s">
        <v>216</v>
      </c>
      <c r="B148" s="32" t="s">
        <v>52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47">
        <v>0</v>
      </c>
      <c r="O148" s="45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5">
        <f t="shared" si="5"/>
        <v>0</v>
      </c>
      <c r="W148" s="26">
        <f t="shared" si="4"/>
        <v>0</v>
      </c>
      <c r="X148" s="9"/>
    </row>
    <row r="149" spans="1:24">
      <c r="A149" s="10" t="s">
        <v>217</v>
      </c>
      <c r="B149" s="32" t="s">
        <v>4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47">
        <v>0</v>
      </c>
      <c r="O149" s="45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5">
        <f t="shared" si="5"/>
        <v>0</v>
      </c>
      <c r="W149" s="26">
        <f t="shared" si="4"/>
        <v>0</v>
      </c>
      <c r="X149" s="9"/>
    </row>
    <row r="150" spans="1:24">
      <c r="A150" s="10" t="s">
        <v>218</v>
      </c>
      <c r="B150" s="32" t="s">
        <v>45</v>
      </c>
      <c r="C150" s="13">
        <v>10331323</v>
      </c>
      <c r="D150" s="13">
        <v>9243557</v>
      </c>
      <c r="E150" s="13">
        <v>9825507</v>
      </c>
      <c r="F150" s="13">
        <v>11390465</v>
      </c>
      <c r="G150" s="13">
        <v>13276265</v>
      </c>
      <c r="H150" s="13">
        <v>10525888</v>
      </c>
      <c r="I150" s="13">
        <v>12602082</v>
      </c>
      <c r="J150" s="13">
        <v>17423412</v>
      </c>
      <c r="K150" s="13">
        <v>19829399</v>
      </c>
      <c r="L150" s="13">
        <v>49789756</v>
      </c>
      <c r="M150" s="13">
        <v>57129636</v>
      </c>
      <c r="N150" s="47">
        <v>70446653</v>
      </c>
      <c r="O150" s="45">
        <v>55295744</v>
      </c>
      <c r="P150" s="13">
        <v>23536224</v>
      </c>
      <c r="Q150" s="13">
        <v>22275285</v>
      </c>
      <c r="R150" s="13">
        <v>62213892</v>
      </c>
      <c r="S150" s="13">
        <v>24289181</v>
      </c>
      <c r="T150" s="13">
        <v>29329350</v>
      </c>
      <c r="U150" s="13">
        <v>96270029</v>
      </c>
      <c r="V150" s="25">
        <f t="shared" si="5"/>
        <v>605023648</v>
      </c>
      <c r="W150" s="26">
        <f t="shared" si="4"/>
        <v>1.524623783228341E-2</v>
      </c>
      <c r="X150" s="9"/>
    </row>
    <row r="151" spans="1:24">
      <c r="A151" s="10" t="s">
        <v>219</v>
      </c>
      <c r="B151" s="32" t="s">
        <v>45</v>
      </c>
      <c r="C151" s="13">
        <v>2970474</v>
      </c>
      <c r="D151" s="13">
        <v>3589012</v>
      </c>
      <c r="E151" s="13">
        <v>3777800</v>
      </c>
      <c r="F151" s="13">
        <v>3813142</v>
      </c>
      <c r="G151" s="13">
        <v>2077501</v>
      </c>
      <c r="H151" s="13">
        <v>4596410</v>
      </c>
      <c r="I151" s="13">
        <v>4557221</v>
      </c>
      <c r="J151" s="13">
        <v>4559898</v>
      </c>
      <c r="K151" s="13">
        <v>4869987</v>
      </c>
      <c r="L151" s="13">
        <v>4911920</v>
      </c>
      <c r="M151" s="13">
        <v>5379859</v>
      </c>
      <c r="N151" s="47">
        <v>4025239</v>
      </c>
      <c r="O151" s="45">
        <v>5436436</v>
      </c>
      <c r="P151" s="13">
        <v>5967335</v>
      </c>
      <c r="Q151" s="13">
        <v>6229216</v>
      </c>
      <c r="R151" s="13">
        <v>6438252</v>
      </c>
      <c r="S151" s="13">
        <v>6668035</v>
      </c>
      <c r="T151" s="13">
        <v>6508160</v>
      </c>
      <c r="U151" s="13">
        <v>6244639</v>
      </c>
      <c r="V151" s="25">
        <f t="shared" si="5"/>
        <v>92620536</v>
      </c>
      <c r="W151" s="26">
        <f t="shared" si="4"/>
        <v>2.3339826875817715E-3</v>
      </c>
      <c r="X151" s="9"/>
    </row>
    <row r="152" spans="1:24">
      <c r="A152" s="10" t="s">
        <v>220</v>
      </c>
      <c r="B152" s="32" t="s">
        <v>4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47">
        <v>0</v>
      </c>
      <c r="O152" s="45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5">
        <f t="shared" si="5"/>
        <v>0</v>
      </c>
      <c r="W152" s="26">
        <f t="shared" si="4"/>
        <v>0</v>
      </c>
      <c r="X152" s="9"/>
    </row>
    <row r="153" spans="1:24">
      <c r="A153" s="10" t="s">
        <v>221</v>
      </c>
      <c r="B153" s="32" t="s">
        <v>52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47">
        <v>0</v>
      </c>
      <c r="O153" s="45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5">
        <f t="shared" si="5"/>
        <v>0</v>
      </c>
      <c r="W153" s="26">
        <f t="shared" si="4"/>
        <v>0</v>
      </c>
      <c r="X153" s="9"/>
    </row>
    <row r="154" spans="1:24">
      <c r="A154" s="10" t="s">
        <v>222</v>
      </c>
      <c r="B154" s="32" t="s">
        <v>55</v>
      </c>
      <c r="C154" s="13">
        <v>41392</v>
      </c>
      <c r="D154" s="13">
        <v>44295</v>
      </c>
      <c r="E154" s="13">
        <v>93616</v>
      </c>
      <c r="F154" s="13">
        <v>50498</v>
      </c>
      <c r="G154" s="13">
        <v>88424</v>
      </c>
      <c r="H154" s="13">
        <v>60915</v>
      </c>
      <c r="I154" s="13">
        <v>65151</v>
      </c>
      <c r="J154" s="13">
        <v>54147</v>
      </c>
      <c r="K154" s="13">
        <v>73001</v>
      </c>
      <c r="L154" s="13">
        <v>70003</v>
      </c>
      <c r="M154" s="13">
        <v>74486</v>
      </c>
      <c r="N154" s="47">
        <v>83930</v>
      </c>
      <c r="O154" s="45">
        <v>62978</v>
      </c>
      <c r="P154" s="13">
        <v>63851</v>
      </c>
      <c r="Q154" s="13">
        <v>59432</v>
      </c>
      <c r="R154" s="13">
        <v>80962</v>
      </c>
      <c r="S154" s="13">
        <v>68324</v>
      </c>
      <c r="T154" s="13">
        <v>80731</v>
      </c>
      <c r="U154" s="13">
        <v>0</v>
      </c>
      <c r="V154" s="25">
        <f t="shared" si="5"/>
        <v>1216136</v>
      </c>
      <c r="W154" s="26">
        <f t="shared" si="4"/>
        <v>3.0645907401625757E-5</v>
      </c>
      <c r="X154" s="9"/>
    </row>
    <row r="155" spans="1:24">
      <c r="A155" s="10" t="s">
        <v>223</v>
      </c>
      <c r="B155" s="32" t="s">
        <v>55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47">
        <v>0</v>
      </c>
      <c r="O155" s="45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5">
        <f t="shared" si="5"/>
        <v>0</v>
      </c>
      <c r="W155" s="26">
        <f t="shared" si="4"/>
        <v>0</v>
      </c>
      <c r="X155" s="9"/>
    </row>
    <row r="156" spans="1:24">
      <c r="A156" s="10" t="s">
        <v>224</v>
      </c>
      <c r="B156" s="32" t="s">
        <v>47</v>
      </c>
      <c r="C156" s="13">
        <v>847190</v>
      </c>
      <c r="D156" s="13">
        <v>761916</v>
      </c>
      <c r="E156" s="13">
        <v>809755</v>
      </c>
      <c r="F156" s="13">
        <v>813208</v>
      </c>
      <c r="G156" s="13">
        <v>763730</v>
      </c>
      <c r="H156" s="13">
        <v>725781</v>
      </c>
      <c r="I156" s="13">
        <v>808688</v>
      </c>
      <c r="J156" s="13">
        <v>923141</v>
      </c>
      <c r="K156" s="13">
        <v>1005548</v>
      </c>
      <c r="L156" s="13">
        <v>1029434</v>
      </c>
      <c r="M156" s="13">
        <v>1024197</v>
      </c>
      <c r="N156" s="47">
        <v>1163701</v>
      </c>
      <c r="O156" s="45">
        <v>1281790</v>
      </c>
      <c r="P156" s="13">
        <v>1357105</v>
      </c>
      <c r="Q156" s="13">
        <v>0</v>
      </c>
      <c r="R156" s="13">
        <v>1561332</v>
      </c>
      <c r="S156" s="13">
        <v>1645062</v>
      </c>
      <c r="T156" s="13">
        <v>1955554</v>
      </c>
      <c r="U156" s="13">
        <v>2136842</v>
      </c>
      <c r="V156" s="25">
        <f t="shared" si="5"/>
        <v>20613974</v>
      </c>
      <c r="W156" s="26">
        <f t="shared" si="4"/>
        <v>5.1945994394008647E-4</v>
      </c>
      <c r="X156" s="9"/>
    </row>
    <row r="157" spans="1:24">
      <c r="A157" s="10" t="s">
        <v>225</v>
      </c>
      <c r="B157" s="32" t="s">
        <v>9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47">
        <v>0</v>
      </c>
      <c r="O157" s="45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5">
        <f t="shared" si="5"/>
        <v>0</v>
      </c>
      <c r="W157" s="26">
        <f t="shared" si="4"/>
        <v>0</v>
      </c>
      <c r="X157" s="9"/>
    </row>
    <row r="158" spans="1:24">
      <c r="A158" s="10" t="s">
        <v>226</v>
      </c>
      <c r="B158" s="32" t="s">
        <v>66</v>
      </c>
      <c r="C158" s="13">
        <v>0</v>
      </c>
      <c r="D158" s="13">
        <v>0</v>
      </c>
      <c r="E158" s="13">
        <v>0</v>
      </c>
      <c r="F158" s="13">
        <v>4497266</v>
      </c>
      <c r="G158" s="13">
        <v>4432662</v>
      </c>
      <c r="H158" s="13">
        <v>5214124</v>
      </c>
      <c r="I158" s="13">
        <v>4215684</v>
      </c>
      <c r="J158" s="13">
        <v>4243185</v>
      </c>
      <c r="K158" s="13">
        <v>4001497</v>
      </c>
      <c r="L158" s="13">
        <v>4244775</v>
      </c>
      <c r="M158" s="13">
        <v>4547616</v>
      </c>
      <c r="N158" s="47">
        <v>4749834</v>
      </c>
      <c r="O158" s="45">
        <v>5095534</v>
      </c>
      <c r="P158" s="13">
        <v>5149435</v>
      </c>
      <c r="Q158" s="13">
        <v>5934362</v>
      </c>
      <c r="R158" s="13">
        <v>2228311</v>
      </c>
      <c r="S158" s="13">
        <v>1945038</v>
      </c>
      <c r="T158" s="13">
        <v>1923251.5699999998</v>
      </c>
      <c r="U158" s="13">
        <v>2010726</v>
      </c>
      <c r="V158" s="25">
        <f t="shared" si="5"/>
        <v>64433300.57</v>
      </c>
      <c r="W158" s="26">
        <f t="shared" si="4"/>
        <v>1.6236810380165871E-3</v>
      </c>
      <c r="X158" s="9"/>
    </row>
    <row r="159" spans="1:24">
      <c r="A159" s="10" t="s">
        <v>227</v>
      </c>
      <c r="B159" s="32" t="s">
        <v>9</v>
      </c>
      <c r="C159" s="13">
        <v>54017900</v>
      </c>
      <c r="D159" s="13">
        <v>59106570</v>
      </c>
      <c r="E159" s="13">
        <v>62537370</v>
      </c>
      <c r="F159" s="13">
        <v>64476603</v>
      </c>
      <c r="G159" s="13">
        <v>64596618</v>
      </c>
      <c r="H159" s="13">
        <v>66898265</v>
      </c>
      <c r="I159" s="13">
        <v>66451178</v>
      </c>
      <c r="J159" s="13">
        <v>66250223</v>
      </c>
      <c r="K159" s="13">
        <v>68522329</v>
      </c>
      <c r="L159" s="13">
        <v>68741119</v>
      </c>
      <c r="M159" s="13">
        <v>67010831</v>
      </c>
      <c r="N159" s="47">
        <v>68165425</v>
      </c>
      <c r="O159" s="45">
        <v>70993743</v>
      </c>
      <c r="P159" s="13">
        <v>71494947</v>
      </c>
      <c r="Q159" s="13">
        <v>69636536</v>
      </c>
      <c r="R159" s="13">
        <v>86644771</v>
      </c>
      <c r="S159" s="13">
        <v>63079746</v>
      </c>
      <c r="T159" s="13">
        <v>65345269</v>
      </c>
      <c r="U159" s="13">
        <v>75184618</v>
      </c>
      <c r="V159" s="25">
        <f t="shared" si="5"/>
        <v>1279154061</v>
      </c>
      <c r="W159" s="26">
        <f t="shared" si="4"/>
        <v>3.2233925240120802E-2</v>
      </c>
      <c r="X159" s="9"/>
    </row>
    <row r="160" spans="1:24">
      <c r="A160" s="10" t="s">
        <v>228</v>
      </c>
      <c r="B160" s="32" t="s">
        <v>42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47">
        <v>0</v>
      </c>
      <c r="O160" s="45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5">
        <f t="shared" si="5"/>
        <v>0</v>
      </c>
      <c r="W160" s="26">
        <f t="shared" si="4"/>
        <v>0</v>
      </c>
      <c r="X160" s="9"/>
    </row>
    <row r="161" spans="1:24">
      <c r="A161" s="10" t="s">
        <v>229</v>
      </c>
      <c r="B161" s="32" t="s">
        <v>45</v>
      </c>
      <c r="C161" s="13">
        <v>7554106</v>
      </c>
      <c r="D161" s="13">
        <v>9420009</v>
      </c>
      <c r="E161" s="13">
        <v>11358615</v>
      </c>
      <c r="F161" s="13">
        <v>11562249</v>
      </c>
      <c r="G161" s="13">
        <v>12403166</v>
      </c>
      <c r="H161" s="13">
        <v>0</v>
      </c>
      <c r="I161" s="13">
        <v>0</v>
      </c>
      <c r="J161" s="13">
        <v>13381336</v>
      </c>
      <c r="K161" s="13">
        <v>15214362</v>
      </c>
      <c r="L161" s="13">
        <v>17232260</v>
      </c>
      <c r="M161" s="13">
        <v>18060850</v>
      </c>
      <c r="N161" s="47">
        <v>20540630</v>
      </c>
      <c r="O161" s="45">
        <v>19805912</v>
      </c>
      <c r="P161" s="13">
        <v>18892491</v>
      </c>
      <c r="Q161" s="13">
        <v>18695903</v>
      </c>
      <c r="R161" s="13">
        <v>19588159</v>
      </c>
      <c r="S161" s="13">
        <v>19668891</v>
      </c>
      <c r="T161" s="13">
        <v>21087650</v>
      </c>
      <c r="U161" s="13">
        <v>23456705</v>
      </c>
      <c r="V161" s="25">
        <f t="shared" si="5"/>
        <v>277923294</v>
      </c>
      <c r="W161" s="26">
        <f t="shared" si="4"/>
        <v>7.0035025134350202E-3</v>
      </c>
      <c r="X161" s="9"/>
    </row>
    <row r="162" spans="1:24">
      <c r="A162" s="10" t="s">
        <v>230</v>
      </c>
      <c r="B162" s="32" t="s">
        <v>17</v>
      </c>
      <c r="C162" s="13">
        <v>0</v>
      </c>
      <c r="D162" s="13">
        <v>200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14771</v>
      </c>
      <c r="M162" s="13">
        <v>380369</v>
      </c>
      <c r="N162" s="47">
        <v>0</v>
      </c>
      <c r="O162" s="45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5">
        <f t="shared" si="5"/>
        <v>395340</v>
      </c>
      <c r="W162" s="26">
        <f t="shared" si="4"/>
        <v>9.9623340088269142E-6</v>
      </c>
      <c r="X162" s="9"/>
    </row>
    <row r="163" spans="1:24">
      <c r="A163" s="10" t="s">
        <v>231</v>
      </c>
      <c r="B163" s="32" t="s">
        <v>36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47">
        <v>0</v>
      </c>
      <c r="O163" s="45">
        <v>0</v>
      </c>
      <c r="P163" s="13">
        <v>0</v>
      </c>
      <c r="Q163" s="13">
        <v>811207</v>
      </c>
      <c r="R163" s="13">
        <v>882059</v>
      </c>
      <c r="S163" s="13">
        <v>1062589</v>
      </c>
      <c r="T163" s="13">
        <v>1255368</v>
      </c>
      <c r="U163" s="13">
        <v>1428178</v>
      </c>
      <c r="V163" s="25">
        <f t="shared" si="5"/>
        <v>5439401</v>
      </c>
      <c r="W163" s="26">
        <f t="shared" si="4"/>
        <v>1.3706968576401862E-4</v>
      </c>
      <c r="X163" s="9"/>
    </row>
    <row r="164" spans="1:24">
      <c r="A164" s="10" t="s">
        <v>232</v>
      </c>
      <c r="B164" s="32" t="s">
        <v>52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47">
        <v>0</v>
      </c>
      <c r="O164" s="45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5">
        <f t="shared" si="5"/>
        <v>0</v>
      </c>
      <c r="W164" s="26">
        <f t="shared" si="4"/>
        <v>0</v>
      </c>
      <c r="X164" s="9"/>
    </row>
    <row r="165" spans="1:24">
      <c r="A165" s="10" t="s">
        <v>233</v>
      </c>
      <c r="B165" s="32" t="s">
        <v>8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47">
        <v>0</v>
      </c>
      <c r="O165" s="45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5">
        <f t="shared" si="5"/>
        <v>0</v>
      </c>
      <c r="W165" s="26">
        <f t="shared" si="4"/>
        <v>0</v>
      </c>
      <c r="X165" s="9"/>
    </row>
    <row r="166" spans="1:24">
      <c r="A166" s="10" t="s">
        <v>234</v>
      </c>
      <c r="B166" s="32" t="s">
        <v>45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47">
        <v>0</v>
      </c>
      <c r="O166" s="45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81222</v>
      </c>
      <c r="U166" s="13">
        <v>0</v>
      </c>
      <c r="V166" s="25">
        <f t="shared" si="5"/>
        <v>81222</v>
      </c>
      <c r="W166" s="26">
        <f t="shared" si="4"/>
        <v>2.046746326870389E-6</v>
      </c>
      <c r="X166" s="9"/>
    </row>
    <row r="167" spans="1:24">
      <c r="A167" s="10" t="s">
        <v>235</v>
      </c>
      <c r="B167" s="32" t="s">
        <v>8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47">
        <v>0</v>
      </c>
      <c r="O167" s="45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5">
        <f t="shared" si="5"/>
        <v>0</v>
      </c>
      <c r="W167" s="26">
        <f t="shared" si="4"/>
        <v>0</v>
      </c>
      <c r="X167" s="9"/>
    </row>
    <row r="168" spans="1:24">
      <c r="A168" s="10" t="s">
        <v>236</v>
      </c>
      <c r="B168" s="32" t="s">
        <v>32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47">
        <v>0</v>
      </c>
      <c r="O168" s="45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5">
        <f t="shared" si="5"/>
        <v>0</v>
      </c>
      <c r="W168" s="26">
        <f t="shared" si="4"/>
        <v>0</v>
      </c>
      <c r="X168" s="9"/>
    </row>
    <row r="169" spans="1:24">
      <c r="A169" s="10" t="s">
        <v>237</v>
      </c>
      <c r="B169" s="32" t="s">
        <v>54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1559620</v>
      </c>
      <c r="M169" s="13">
        <v>0</v>
      </c>
      <c r="N169" s="47">
        <v>0</v>
      </c>
      <c r="O169" s="45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5">
        <f t="shared" si="5"/>
        <v>1559620</v>
      </c>
      <c r="W169" s="26">
        <f t="shared" si="4"/>
        <v>3.930150090263224E-5</v>
      </c>
      <c r="X169" s="9"/>
    </row>
    <row r="170" spans="1:24">
      <c r="A170" s="10" t="s">
        <v>238</v>
      </c>
      <c r="B170" s="32" t="s">
        <v>54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47">
        <v>0</v>
      </c>
      <c r="O170" s="45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5">
        <f t="shared" si="5"/>
        <v>0</v>
      </c>
      <c r="W170" s="26">
        <f t="shared" si="4"/>
        <v>0</v>
      </c>
      <c r="X170" s="9"/>
    </row>
    <row r="171" spans="1:24">
      <c r="A171" s="10" t="s">
        <v>665</v>
      </c>
      <c r="B171" s="32" t="s">
        <v>44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47">
        <v>0</v>
      </c>
      <c r="O171" s="45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908797</v>
      </c>
      <c r="U171" s="13">
        <v>1240432</v>
      </c>
      <c r="V171" s="25">
        <f t="shared" si="5"/>
        <v>2149229</v>
      </c>
      <c r="W171" s="26">
        <f t="shared" si="4"/>
        <v>5.4159298728833561E-5</v>
      </c>
      <c r="X171" s="9"/>
    </row>
    <row r="172" spans="1:24">
      <c r="A172" s="10" t="s">
        <v>239</v>
      </c>
      <c r="B172" s="32" t="s">
        <v>39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47">
        <v>0</v>
      </c>
      <c r="O172" s="45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5">
        <f t="shared" si="5"/>
        <v>0</v>
      </c>
      <c r="W172" s="26">
        <f t="shared" si="4"/>
        <v>0</v>
      </c>
      <c r="X172" s="9"/>
    </row>
    <row r="173" spans="1:24">
      <c r="A173" s="10" t="s">
        <v>240</v>
      </c>
      <c r="B173" s="32" t="s">
        <v>56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47">
        <v>0</v>
      </c>
      <c r="O173" s="45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5">
        <f t="shared" si="5"/>
        <v>0</v>
      </c>
      <c r="W173" s="26">
        <f t="shared" si="4"/>
        <v>0</v>
      </c>
      <c r="X173" s="9"/>
    </row>
    <row r="174" spans="1:24">
      <c r="A174" s="10" t="s">
        <v>241</v>
      </c>
      <c r="B174" s="32" t="s">
        <v>12</v>
      </c>
      <c r="C174" s="13">
        <v>1128174</v>
      </c>
      <c r="D174" s="13">
        <v>381441</v>
      </c>
      <c r="E174" s="13">
        <v>334841</v>
      </c>
      <c r="F174" s="13">
        <v>334459</v>
      </c>
      <c r="G174" s="13">
        <v>205939</v>
      </c>
      <c r="H174" s="13">
        <v>255253</v>
      </c>
      <c r="I174" s="13">
        <v>555820</v>
      </c>
      <c r="J174" s="13">
        <v>494813</v>
      </c>
      <c r="K174" s="13">
        <v>458704</v>
      </c>
      <c r="L174" s="13">
        <v>549222</v>
      </c>
      <c r="M174" s="13">
        <v>512578</v>
      </c>
      <c r="N174" s="47">
        <v>496096</v>
      </c>
      <c r="O174" s="45">
        <v>514732</v>
      </c>
      <c r="P174" s="13">
        <v>545011</v>
      </c>
      <c r="Q174" s="13">
        <v>740642</v>
      </c>
      <c r="R174" s="13">
        <v>884129</v>
      </c>
      <c r="S174" s="13">
        <v>1121478</v>
      </c>
      <c r="T174" s="13">
        <v>1123503</v>
      </c>
      <c r="U174" s="13">
        <v>1169942</v>
      </c>
      <c r="V174" s="25">
        <f t="shared" si="5"/>
        <v>11806777</v>
      </c>
      <c r="W174" s="26">
        <f t="shared" si="4"/>
        <v>2.9752379228445235E-4</v>
      </c>
      <c r="X174" s="9"/>
    </row>
    <row r="175" spans="1:24">
      <c r="A175" s="10" t="s">
        <v>242</v>
      </c>
      <c r="B175" s="32" t="s">
        <v>46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47">
        <v>0</v>
      </c>
      <c r="O175" s="45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5">
        <f t="shared" si="5"/>
        <v>0</v>
      </c>
      <c r="W175" s="26">
        <f t="shared" si="4"/>
        <v>0</v>
      </c>
      <c r="X175" s="9"/>
    </row>
    <row r="176" spans="1:24">
      <c r="A176" s="10" t="s">
        <v>243</v>
      </c>
      <c r="B176" s="32" t="s">
        <v>476</v>
      </c>
      <c r="C176" s="13">
        <v>247327336</v>
      </c>
      <c r="D176" s="13">
        <v>231062782</v>
      </c>
      <c r="E176" s="13">
        <v>243675120</v>
      </c>
      <c r="F176" s="13">
        <v>312803061</v>
      </c>
      <c r="G176" s="13">
        <v>316752588</v>
      </c>
      <c r="H176" s="13">
        <v>331171923</v>
      </c>
      <c r="I176" s="13">
        <v>326127664</v>
      </c>
      <c r="J176" s="13">
        <v>351203208</v>
      </c>
      <c r="K176" s="13">
        <v>340735439</v>
      </c>
      <c r="L176" s="13">
        <v>359707871</v>
      </c>
      <c r="M176" s="13">
        <v>389523868</v>
      </c>
      <c r="N176" s="47">
        <v>352749060</v>
      </c>
      <c r="O176" s="45">
        <v>361118057</v>
      </c>
      <c r="P176" s="13">
        <v>392891085</v>
      </c>
      <c r="Q176" s="13">
        <v>456192789</v>
      </c>
      <c r="R176" s="13">
        <v>475955000</v>
      </c>
      <c r="S176" s="13">
        <v>450198997</v>
      </c>
      <c r="T176" s="13">
        <v>503210689</v>
      </c>
      <c r="U176" s="13">
        <v>604549730</v>
      </c>
      <c r="V176" s="25">
        <f t="shared" si="5"/>
        <v>7046956267</v>
      </c>
      <c r="W176" s="26">
        <f t="shared" si="4"/>
        <v>0.1775791270234483</v>
      </c>
      <c r="X176" s="9"/>
    </row>
    <row r="177" spans="1:24">
      <c r="A177" s="10" t="s">
        <v>244</v>
      </c>
      <c r="B177" s="32" t="s">
        <v>476</v>
      </c>
      <c r="C177" s="13">
        <v>5835166</v>
      </c>
      <c r="D177" s="13">
        <v>5492897</v>
      </c>
      <c r="E177" s="13">
        <v>5077560</v>
      </c>
      <c r="F177" s="13">
        <v>5176856</v>
      </c>
      <c r="G177" s="13">
        <v>1004171</v>
      </c>
      <c r="H177" s="13">
        <v>-6611680</v>
      </c>
      <c r="I177" s="13">
        <v>2577608</v>
      </c>
      <c r="J177" s="13">
        <v>4637942</v>
      </c>
      <c r="K177" s="13">
        <v>5789495</v>
      </c>
      <c r="L177" s="13">
        <v>5106551</v>
      </c>
      <c r="M177" s="13">
        <v>5418523</v>
      </c>
      <c r="N177" s="47">
        <v>6326555</v>
      </c>
      <c r="O177" s="45">
        <v>6556060</v>
      </c>
      <c r="P177" s="13">
        <v>7312452</v>
      </c>
      <c r="Q177" s="13">
        <v>6167025</v>
      </c>
      <c r="R177" s="13">
        <v>7186689</v>
      </c>
      <c r="S177" s="13">
        <v>5644384</v>
      </c>
      <c r="T177" s="13">
        <v>4731592</v>
      </c>
      <c r="U177" s="13">
        <v>11709060</v>
      </c>
      <c r="V177" s="25">
        <f t="shared" si="5"/>
        <v>95138906</v>
      </c>
      <c r="W177" s="26">
        <f t="shared" si="4"/>
        <v>2.3974441210259192E-3</v>
      </c>
      <c r="X177" s="9"/>
    </row>
    <row r="178" spans="1:24">
      <c r="A178" s="10" t="s">
        <v>245</v>
      </c>
      <c r="B178" s="32" t="s">
        <v>33</v>
      </c>
      <c r="C178" s="13">
        <v>12545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47">
        <v>0</v>
      </c>
      <c r="O178" s="45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5">
        <f t="shared" si="5"/>
        <v>12545</v>
      </c>
      <c r="W178" s="26">
        <f t="shared" si="4"/>
        <v>3.1612657495000158E-7</v>
      </c>
      <c r="X178" s="9"/>
    </row>
    <row r="179" spans="1:24">
      <c r="A179" s="10" t="s">
        <v>246</v>
      </c>
      <c r="B179" s="32" t="s">
        <v>25</v>
      </c>
      <c r="C179" s="13">
        <v>1131779</v>
      </c>
      <c r="D179" s="13">
        <v>977673</v>
      </c>
      <c r="E179" s="13">
        <v>959842</v>
      </c>
      <c r="F179" s="13">
        <v>1058168</v>
      </c>
      <c r="G179" s="13">
        <v>1160410</v>
      </c>
      <c r="H179" s="13">
        <v>1216970</v>
      </c>
      <c r="I179" s="13">
        <v>1275011</v>
      </c>
      <c r="J179" s="13">
        <v>1191690</v>
      </c>
      <c r="K179" s="13">
        <v>1331757</v>
      </c>
      <c r="L179" s="13">
        <v>1415380</v>
      </c>
      <c r="M179" s="13">
        <v>1448735</v>
      </c>
      <c r="N179" s="47">
        <v>1458521</v>
      </c>
      <c r="O179" s="45">
        <v>1465222</v>
      </c>
      <c r="P179" s="13">
        <v>1417029</v>
      </c>
      <c r="Q179" s="13">
        <v>1286830</v>
      </c>
      <c r="R179" s="13">
        <v>1254529</v>
      </c>
      <c r="S179" s="13">
        <v>1109268</v>
      </c>
      <c r="T179" s="13">
        <v>1199231</v>
      </c>
      <c r="U179" s="13">
        <v>1728001</v>
      </c>
      <c r="V179" s="25">
        <f t="shared" si="5"/>
        <v>24086046</v>
      </c>
      <c r="W179" s="26">
        <f t="shared" si="4"/>
        <v>6.0695410331352618E-4</v>
      </c>
      <c r="X179" s="9"/>
    </row>
    <row r="180" spans="1:24">
      <c r="A180" s="10" t="s">
        <v>247</v>
      </c>
      <c r="B180" s="32" t="s">
        <v>59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47">
        <v>0</v>
      </c>
      <c r="O180" s="45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5">
        <f t="shared" si="5"/>
        <v>0</v>
      </c>
      <c r="W180" s="26">
        <f t="shared" si="4"/>
        <v>0</v>
      </c>
      <c r="X180" s="9"/>
    </row>
    <row r="181" spans="1:24">
      <c r="A181" s="10" t="s">
        <v>248</v>
      </c>
      <c r="B181" s="32" t="s">
        <v>25</v>
      </c>
      <c r="C181" s="13">
        <v>249658</v>
      </c>
      <c r="D181" s="13">
        <v>258264</v>
      </c>
      <c r="E181" s="13">
        <v>322542</v>
      </c>
      <c r="F181" s="13">
        <v>344797</v>
      </c>
      <c r="G181" s="13">
        <v>371909</v>
      </c>
      <c r="H181" s="13">
        <v>343662</v>
      </c>
      <c r="I181" s="13">
        <v>359230</v>
      </c>
      <c r="J181" s="13">
        <v>385759</v>
      </c>
      <c r="K181" s="13">
        <v>460140</v>
      </c>
      <c r="L181" s="13">
        <v>440434</v>
      </c>
      <c r="M181" s="13">
        <v>420582</v>
      </c>
      <c r="N181" s="47">
        <v>399267</v>
      </c>
      <c r="O181" s="45">
        <v>446091</v>
      </c>
      <c r="P181" s="13">
        <v>447575</v>
      </c>
      <c r="Q181" s="13">
        <v>515628</v>
      </c>
      <c r="R181" s="13">
        <v>357090</v>
      </c>
      <c r="S181" s="13">
        <v>382182</v>
      </c>
      <c r="T181" s="13">
        <v>453604</v>
      </c>
      <c r="U181" s="13">
        <v>587663</v>
      </c>
      <c r="V181" s="25">
        <f t="shared" si="5"/>
        <v>7546077</v>
      </c>
      <c r="W181" s="26">
        <f t="shared" si="4"/>
        <v>1.9015667407883485E-4</v>
      </c>
      <c r="X181" s="9"/>
    </row>
    <row r="182" spans="1:24">
      <c r="A182" s="10" t="s">
        <v>249</v>
      </c>
      <c r="B182" s="32" t="s">
        <v>52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47">
        <v>0</v>
      </c>
      <c r="O182" s="45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5">
        <f t="shared" si="5"/>
        <v>0</v>
      </c>
      <c r="W182" s="26">
        <f t="shared" si="4"/>
        <v>0</v>
      </c>
      <c r="X182" s="9"/>
    </row>
    <row r="183" spans="1:24">
      <c r="A183" s="10" t="s">
        <v>250</v>
      </c>
      <c r="B183" s="32" t="s">
        <v>52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47">
        <v>0</v>
      </c>
      <c r="O183" s="45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5">
        <f t="shared" si="5"/>
        <v>0</v>
      </c>
      <c r="W183" s="26">
        <f t="shared" si="4"/>
        <v>0</v>
      </c>
      <c r="X183" s="9"/>
    </row>
    <row r="184" spans="1:24">
      <c r="A184" s="10" t="s">
        <v>251</v>
      </c>
      <c r="B184" s="32" t="s">
        <v>52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47">
        <v>0</v>
      </c>
      <c r="O184" s="45">
        <v>426134</v>
      </c>
      <c r="P184" s="13">
        <v>3965022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5">
        <f t="shared" si="5"/>
        <v>4391156</v>
      </c>
      <c r="W184" s="26">
        <f t="shared" si="4"/>
        <v>1.1065453219220002E-4</v>
      </c>
      <c r="X184" s="9"/>
    </row>
    <row r="185" spans="1:24">
      <c r="A185" s="10" t="s">
        <v>252</v>
      </c>
      <c r="B185" s="32" t="s">
        <v>44</v>
      </c>
      <c r="C185" s="13">
        <v>1852286</v>
      </c>
      <c r="D185" s="13">
        <v>3026258</v>
      </c>
      <c r="E185" s="13">
        <v>3267962</v>
      </c>
      <c r="F185" s="13">
        <v>0</v>
      </c>
      <c r="G185" s="13">
        <v>0</v>
      </c>
      <c r="H185" s="13">
        <v>9332815</v>
      </c>
      <c r="I185" s="13">
        <v>9557321</v>
      </c>
      <c r="J185" s="13">
        <v>10248723</v>
      </c>
      <c r="K185" s="13">
        <v>9116523</v>
      </c>
      <c r="L185" s="13">
        <v>9372225</v>
      </c>
      <c r="M185" s="13">
        <v>9490726</v>
      </c>
      <c r="N185" s="47">
        <v>9563506</v>
      </c>
      <c r="O185" s="45">
        <v>10313581</v>
      </c>
      <c r="P185" s="13">
        <v>10348251</v>
      </c>
      <c r="Q185" s="13">
        <v>10328848</v>
      </c>
      <c r="R185" s="13">
        <v>10970037</v>
      </c>
      <c r="S185" s="13">
        <v>9931650</v>
      </c>
      <c r="T185" s="13">
        <v>10246791</v>
      </c>
      <c r="U185" s="13">
        <v>11194763</v>
      </c>
      <c r="V185" s="25">
        <f t="shared" si="5"/>
        <v>148162266</v>
      </c>
      <c r="W185" s="26">
        <f t="shared" si="4"/>
        <v>3.733601409917184E-3</v>
      </c>
      <c r="X185" s="9"/>
    </row>
    <row r="186" spans="1:24">
      <c r="A186" s="10" t="s">
        <v>253</v>
      </c>
      <c r="B186" s="32" t="s">
        <v>54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47">
        <v>0</v>
      </c>
      <c r="O186" s="45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5">
        <f t="shared" si="5"/>
        <v>0</v>
      </c>
      <c r="W186" s="26">
        <f t="shared" si="4"/>
        <v>0</v>
      </c>
      <c r="X186" s="9"/>
    </row>
    <row r="187" spans="1:24">
      <c r="A187" s="10" t="s">
        <v>254</v>
      </c>
      <c r="B187" s="32" t="s">
        <v>45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674008</v>
      </c>
      <c r="K187" s="13">
        <v>0</v>
      </c>
      <c r="L187" s="13">
        <v>0</v>
      </c>
      <c r="M187" s="13">
        <v>0</v>
      </c>
      <c r="N187" s="47">
        <v>0</v>
      </c>
      <c r="O187" s="45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5">
        <f t="shared" si="5"/>
        <v>674008</v>
      </c>
      <c r="W187" s="26">
        <f t="shared" si="4"/>
        <v>1.698460267269037E-5</v>
      </c>
      <c r="X187" s="9"/>
    </row>
    <row r="188" spans="1:24">
      <c r="A188" s="10" t="s">
        <v>255</v>
      </c>
      <c r="B188" s="32" t="s">
        <v>46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47">
        <v>0</v>
      </c>
      <c r="O188" s="45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5">
        <f t="shared" si="5"/>
        <v>0</v>
      </c>
      <c r="W188" s="26">
        <f t="shared" si="4"/>
        <v>0</v>
      </c>
      <c r="X188" s="9"/>
    </row>
    <row r="189" spans="1:24">
      <c r="A189" s="10" t="s">
        <v>256</v>
      </c>
      <c r="B189" s="32" t="s">
        <v>46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47">
        <v>0</v>
      </c>
      <c r="O189" s="45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5">
        <f t="shared" si="5"/>
        <v>0</v>
      </c>
      <c r="W189" s="26">
        <f t="shared" si="4"/>
        <v>0</v>
      </c>
      <c r="X189" s="9"/>
    </row>
    <row r="190" spans="1:24">
      <c r="A190" s="10" t="s">
        <v>257</v>
      </c>
      <c r="B190" s="32" t="s">
        <v>13</v>
      </c>
      <c r="C190" s="13">
        <v>1988447</v>
      </c>
      <c r="D190" s="13">
        <v>751615</v>
      </c>
      <c r="E190" s="13">
        <v>1044580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47">
        <v>0</v>
      </c>
      <c r="O190" s="45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5">
        <f t="shared" si="5"/>
        <v>3784642</v>
      </c>
      <c r="W190" s="26">
        <f t="shared" si="4"/>
        <v>9.5370738371616104E-5</v>
      </c>
      <c r="X190" s="9"/>
    </row>
    <row r="191" spans="1:24">
      <c r="A191" s="10" t="s">
        <v>258</v>
      </c>
      <c r="B191" s="32" t="s">
        <v>51</v>
      </c>
      <c r="C191" s="13">
        <v>0</v>
      </c>
      <c r="D191" s="13">
        <v>6000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47">
        <v>0</v>
      </c>
      <c r="O191" s="45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5">
        <f t="shared" si="5"/>
        <v>6000</v>
      </c>
      <c r="W191" s="26">
        <f t="shared" si="4"/>
        <v>1.5119644876046309E-7</v>
      </c>
      <c r="X191" s="9"/>
    </row>
    <row r="192" spans="1:24">
      <c r="A192" s="10" t="s">
        <v>259</v>
      </c>
      <c r="B192" s="32" t="s">
        <v>4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47">
        <v>0</v>
      </c>
      <c r="O192" s="45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5">
        <f t="shared" si="5"/>
        <v>0</v>
      </c>
      <c r="W192" s="26">
        <f t="shared" si="4"/>
        <v>0</v>
      </c>
      <c r="X192" s="9"/>
    </row>
    <row r="193" spans="1:24">
      <c r="A193" s="10" t="s">
        <v>260</v>
      </c>
      <c r="B193" s="32" t="s">
        <v>27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47">
        <v>0</v>
      </c>
      <c r="O193" s="45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5">
        <f t="shared" si="5"/>
        <v>0</v>
      </c>
      <c r="W193" s="26">
        <f t="shared" si="4"/>
        <v>0</v>
      </c>
      <c r="X193" s="9"/>
    </row>
    <row r="194" spans="1:24">
      <c r="A194" s="10" t="s">
        <v>261</v>
      </c>
      <c r="B194" s="32" t="s">
        <v>36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47">
        <v>0</v>
      </c>
      <c r="O194" s="45">
        <v>0</v>
      </c>
      <c r="P194" s="13">
        <v>0</v>
      </c>
      <c r="Q194" s="13">
        <v>0</v>
      </c>
      <c r="R194" s="13">
        <v>0</v>
      </c>
      <c r="S194" s="13">
        <v>1205633</v>
      </c>
      <c r="T194" s="13">
        <v>1187292</v>
      </c>
      <c r="U194" s="13">
        <v>1242296</v>
      </c>
      <c r="V194" s="25">
        <f t="shared" si="5"/>
        <v>3635221</v>
      </c>
      <c r="W194" s="26">
        <f t="shared" si="4"/>
        <v>9.1605417609909911E-5</v>
      </c>
      <c r="X194" s="9"/>
    </row>
    <row r="195" spans="1:24">
      <c r="A195" s="10" t="s">
        <v>262</v>
      </c>
      <c r="B195" s="32" t="s">
        <v>55</v>
      </c>
      <c r="C195" s="13">
        <v>1385266</v>
      </c>
      <c r="D195" s="13">
        <v>1114527</v>
      </c>
      <c r="E195" s="13">
        <v>651604</v>
      </c>
      <c r="F195" s="13">
        <v>1837902</v>
      </c>
      <c r="G195" s="13">
        <v>596419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47">
        <v>0</v>
      </c>
      <c r="O195" s="45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5">
        <f t="shared" si="5"/>
        <v>5585718</v>
      </c>
      <c r="W195" s="26">
        <f t="shared" si="4"/>
        <v>1.4075678756289941E-4</v>
      </c>
      <c r="X195" s="9"/>
    </row>
    <row r="196" spans="1:24">
      <c r="A196" s="10" t="s">
        <v>263</v>
      </c>
      <c r="B196" s="32" t="s">
        <v>50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47">
        <v>0</v>
      </c>
      <c r="O196" s="45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5">
        <f t="shared" si="5"/>
        <v>0</v>
      </c>
      <c r="W196" s="26">
        <f t="shared" ref="W196:W259" si="6">(V196/V$417)</f>
        <v>0</v>
      </c>
      <c r="X196" s="9"/>
    </row>
    <row r="197" spans="1:24">
      <c r="A197" s="10" t="s">
        <v>264</v>
      </c>
      <c r="B197" s="32" t="s">
        <v>65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69328</v>
      </c>
      <c r="J197" s="13">
        <v>0</v>
      </c>
      <c r="K197" s="13">
        <v>62194</v>
      </c>
      <c r="L197" s="13">
        <v>58560</v>
      </c>
      <c r="M197" s="13">
        <v>54463</v>
      </c>
      <c r="N197" s="47">
        <v>50494</v>
      </c>
      <c r="O197" s="45">
        <v>44756</v>
      </c>
      <c r="P197" s="13">
        <v>42153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5">
        <f t="shared" si="5"/>
        <v>381948</v>
      </c>
      <c r="W197" s="26">
        <f t="shared" si="6"/>
        <v>9.6248635351935601E-6</v>
      </c>
      <c r="X197" s="9"/>
    </row>
    <row r="198" spans="1:24">
      <c r="A198" s="10" t="s">
        <v>265</v>
      </c>
      <c r="B198" s="32" t="s">
        <v>15</v>
      </c>
      <c r="C198" s="13">
        <v>6053019</v>
      </c>
      <c r="D198" s="13">
        <v>6748778</v>
      </c>
      <c r="E198" s="13">
        <v>8056927</v>
      </c>
      <c r="F198" s="13">
        <v>9528718</v>
      </c>
      <c r="G198" s="13">
        <v>9479426</v>
      </c>
      <c r="H198" s="13">
        <v>9271141</v>
      </c>
      <c r="I198" s="13">
        <v>10070517</v>
      </c>
      <c r="J198" s="13">
        <v>10651015</v>
      </c>
      <c r="K198" s="13">
        <v>11463376</v>
      </c>
      <c r="L198" s="13">
        <v>11611902</v>
      </c>
      <c r="M198" s="13">
        <v>11870748</v>
      </c>
      <c r="N198" s="47">
        <v>10709525</v>
      </c>
      <c r="O198" s="45">
        <v>10325549</v>
      </c>
      <c r="P198" s="13">
        <v>11274469</v>
      </c>
      <c r="Q198" s="13">
        <v>12517987</v>
      </c>
      <c r="R198" s="13">
        <v>13462209</v>
      </c>
      <c r="S198" s="13">
        <v>12118659</v>
      </c>
      <c r="T198" s="13">
        <v>14006309</v>
      </c>
      <c r="U198" s="13">
        <v>15103452</v>
      </c>
      <c r="V198" s="25">
        <f t="shared" ref="V198:V261" si="7">SUM(C198:U198)</f>
        <v>204323726</v>
      </c>
      <c r="W198" s="26">
        <f t="shared" si="6"/>
        <v>5.1488369614509834E-3</v>
      </c>
      <c r="X198" s="9"/>
    </row>
    <row r="199" spans="1:24">
      <c r="A199" s="10" t="s">
        <v>266</v>
      </c>
      <c r="B199" s="32" t="s">
        <v>52</v>
      </c>
      <c r="C199" s="13">
        <v>1586116</v>
      </c>
      <c r="D199" s="13">
        <v>1797276</v>
      </c>
      <c r="E199" s="13">
        <v>2010050</v>
      </c>
      <c r="F199" s="13">
        <v>1935419</v>
      </c>
      <c r="G199" s="13">
        <v>2114020</v>
      </c>
      <c r="H199" s="13">
        <v>2174827</v>
      </c>
      <c r="I199" s="13">
        <v>2231574</v>
      </c>
      <c r="J199" s="13">
        <v>2593030</v>
      </c>
      <c r="K199" s="13">
        <v>2554047</v>
      </c>
      <c r="L199" s="13">
        <v>2138311</v>
      </c>
      <c r="M199" s="13">
        <v>2186849</v>
      </c>
      <c r="N199" s="47">
        <v>2343393</v>
      </c>
      <c r="O199" s="45">
        <v>2621507</v>
      </c>
      <c r="P199" s="13">
        <v>2793171</v>
      </c>
      <c r="Q199" s="13">
        <v>2920048</v>
      </c>
      <c r="R199" s="13">
        <v>3020694</v>
      </c>
      <c r="S199" s="13">
        <v>0</v>
      </c>
      <c r="T199" s="13">
        <v>0</v>
      </c>
      <c r="U199" s="13">
        <v>0</v>
      </c>
      <c r="V199" s="25">
        <f t="shared" si="7"/>
        <v>37020332</v>
      </c>
      <c r="W199" s="26">
        <f t="shared" si="6"/>
        <v>9.3289045505555543E-4</v>
      </c>
      <c r="X199" s="9"/>
    </row>
    <row r="200" spans="1:24">
      <c r="A200" s="10" t="s">
        <v>267</v>
      </c>
      <c r="B200" s="32" t="s">
        <v>55</v>
      </c>
      <c r="C200" s="13">
        <v>349198</v>
      </c>
      <c r="D200" s="13">
        <v>332935</v>
      </c>
      <c r="E200" s="13">
        <v>395102</v>
      </c>
      <c r="F200" s="13">
        <v>360564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47">
        <v>0</v>
      </c>
      <c r="O200" s="45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5">
        <f t="shared" si="7"/>
        <v>1437799</v>
      </c>
      <c r="W200" s="26">
        <f t="shared" si="6"/>
        <v>3.6231683805224181E-5</v>
      </c>
      <c r="X200" s="9"/>
    </row>
    <row r="201" spans="1:24">
      <c r="A201" s="10" t="s">
        <v>268</v>
      </c>
      <c r="B201" s="32" t="s">
        <v>66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47">
        <v>0</v>
      </c>
      <c r="O201" s="45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5">
        <f t="shared" si="7"/>
        <v>0</v>
      </c>
      <c r="W201" s="26">
        <f t="shared" si="6"/>
        <v>0</v>
      </c>
      <c r="X201" s="9"/>
    </row>
    <row r="202" spans="1:24">
      <c r="A202" s="10" t="s">
        <v>269</v>
      </c>
      <c r="B202" s="32" t="s">
        <v>61</v>
      </c>
      <c r="C202" s="13">
        <v>167253</v>
      </c>
      <c r="D202" s="13">
        <v>216465</v>
      </c>
      <c r="E202" s="13">
        <v>199202</v>
      </c>
      <c r="F202" s="13">
        <v>227542</v>
      </c>
      <c r="G202" s="13">
        <v>226125</v>
      </c>
      <c r="H202" s="13">
        <v>222693</v>
      </c>
      <c r="I202" s="13">
        <v>229417</v>
      </c>
      <c r="J202" s="13">
        <v>228929</v>
      </c>
      <c r="K202" s="13">
        <v>232272</v>
      </c>
      <c r="L202" s="13">
        <v>158145</v>
      </c>
      <c r="M202" s="13">
        <v>163357</v>
      </c>
      <c r="N202" s="47">
        <v>167513</v>
      </c>
      <c r="O202" s="45">
        <v>175772</v>
      </c>
      <c r="P202" s="13">
        <v>186353</v>
      </c>
      <c r="Q202" s="13">
        <v>169139</v>
      </c>
      <c r="R202" s="13">
        <v>162877</v>
      </c>
      <c r="S202" s="13">
        <v>151761</v>
      </c>
      <c r="T202" s="13">
        <v>180870</v>
      </c>
      <c r="U202" s="13">
        <v>224697</v>
      </c>
      <c r="V202" s="25">
        <f t="shared" si="7"/>
        <v>3690382</v>
      </c>
      <c r="W202" s="26">
        <f t="shared" si="6"/>
        <v>9.299544216158923E-5</v>
      </c>
      <c r="X202" s="9"/>
    </row>
    <row r="203" spans="1:24">
      <c r="A203" s="10" t="s">
        <v>270</v>
      </c>
      <c r="B203" s="32" t="s">
        <v>52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47">
        <v>0</v>
      </c>
      <c r="O203" s="45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5">
        <f t="shared" si="7"/>
        <v>0</v>
      </c>
      <c r="W203" s="26">
        <f t="shared" si="6"/>
        <v>0</v>
      </c>
      <c r="X203" s="9"/>
    </row>
    <row r="204" spans="1:24">
      <c r="A204" s="10" t="s">
        <v>271</v>
      </c>
      <c r="B204" s="32" t="s">
        <v>29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47">
        <v>0</v>
      </c>
      <c r="O204" s="45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5">
        <f t="shared" si="7"/>
        <v>0</v>
      </c>
      <c r="W204" s="26">
        <f t="shared" si="6"/>
        <v>0</v>
      </c>
      <c r="X204" s="9"/>
    </row>
    <row r="205" spans="1:24">
      <c r="A205" s="10" t="s">
        <v>272</v>
      </c>
      <c r="B205" s="32" t="s">
        <v>55</v>
      </c>
      <c r="C205" s="13">
        <v>3426840</v>
      </c>
      <c r="D205" s="13">
        <v>3919124</v>
      </c>
      <c r="E205" s="13">
        <v>4492013</v>
      </c>
      <c r="F205" s="13">
        <v>4694546</v>
      </c>
      <c r="G205" s="13">
        <v>4582759</v>
      </c>
      <c r="H205" s="13">
        <v>4894485</v>
      </c>
      <c r="I205" s="13">
        <v>4359662</v>
      </c>
      <c r="J205" s="13">
        <v>4620210</v>
      </c>
      <c r="K205" s="13">
        <v>4836930</v>
      </c>
      <c r="L205" s="13">
        <v>5963445</v>
      </c>
      <c r="M205" s="13">
        <v>5118282</v>
      </c>
      <c r="N205" s="47">
        <v>5579359</v>
      </c>
      <c r="O205" s="45">
        <v>5761569</v>
      </c>
      <c r="P205" s="13">
        <v>6154075</v>
      </c>
      <c r="Q205" s="13">
        <v>6257082</v>
      </c>
      <c r="R205" s="13">
        <v>6811684</v>
      </c>
      <c r="S205" s="13">
        <v>7566254</v>
      </c>
      <c r="T205" s="13">
        <v>8560087</v>
      </c>
      <c r="U205" s="13">
        <v>10051992</v>
      </c>
      <c r="V205" s="25">
        <f t="shared" si="7"/>
        <v>107650398</v>
      </c>
      <c r="W205" s="26">
        <f t="shared" si="6"/>
        <v>2.7127263142084101E-3</v>
      </c>
      <c r="X205" s="9"/>
    </row>
    <row r="206" spans="1:24">
      <c r="A206" s="10" t="s">
        <v>688</v>
      </c>
      <c r="B206" s="32" t="s">
        <v>52</v>
      </c>
      <c r="C206" s="13">
        <v>0</v>
      </c>
      <c r="D206" s="13">
        <v>0</v>
      </c>
      <c r="E206" s="13">
        <v>0</v>
      </c>
      <c r="F206" s="13">
        <v>1095007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47">
        <v>0</v>
      </c>
      <c r="O206" s="45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5">
        <f t="shared" si="7"/>
        <v>1095007</v>
      </c>
      <c r="W206" s="26">
        <f t="shared" si="6"/>
        <v>2.7593528294641403E-5</v>
      </c>
      <c r="X206" s="9"/>
    </row>
    <row r="207" spans="1:24">
      <c r="A207" s="10" t="s">
        <v>273</v>
      </c>
      <c r="B207" s="32" t="s">
        <v>55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47">
        <v>0</v>
      </c>
      <c r="O207" s="45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5">
        <f t="shared" si="7"/>
        <v>0</v>
      </c>
      <c r="W207" s="26">
        <f t="shared" si="6"/>
        <v>0</v>
      </c>
      <c r="X207" s="9"/>
    </row>
    <row r="208" spans="1:24">
      <c r="A208" s="10" t="s">
        <v>274</v>
      </c>
      <c r="B208" s="32" t="s">
        <v>52</v>
      </c>
      <c r="C208" s="13">
        <v>3884728</v>
      </c>
      <c r="D208" s="13">
        <v>5110082</v>
      </c>
      <c r="E208" s="13">
        <v>4761331</v>
      </c>
      <c r="F208" s="13">
        <v>4807590</v>
      </c>
      <c r="G208" s="13">
        <v>4639241</v>
      </c>
      <c r="H208" s="13">
        <v>4459164</v>
      </c>
      <c r="I208" s="13">
        <v>4448685</v>
      </c>
      <c r="J208" s="13">
        <v>4635940</v>
      </c>
      <c r="K208" s="13">
        <v>4914189</v>
      </c>
      <c r="L208" s="13">
        <v>4677549</v>
      </c>
      <c r="M208" s="13">
        <v>4563238</v>
      </c>
      <c r="N208" s="47">
        <v>4572755</v>
      </c>
      <c r="O208" s="45">
        <v>5283975</v>
      </c>
      <c r="P208" s="13">
        <v>5161735</v>
      </c>
      <c r="Q208" s="13">
        <v>5287676</v>
      </c>
      <c r="R208" s="13">
        <v>5511293</v>
      </c>
      <c r="S208" s="13">
        <v>6149312</v>
      </c>
      <c r="T208" s="13">
        <v>6003470</v>
      </c>
      <c r="U208" s="13">
        <v>6551950</v>
      </c>
      <c r="V208" s="25">
        <f t="shared" si="7"/>
        <v>95423903</v>
      </c>
      <c r="W208" s="26">
        <f t="shared" si="6"/>
        <v>2.4046258767438169E-3</v>
      </c>
      <c r="X208" s="9"/>
    </row>
    <row r="209" spans="1:24">
      <c r="A209" s="10" t="s">
        <v>275</v>
      </c>
      <c r="B209" s="32" t="s">
        <v>54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47">
        <v>0</v>
      </c>
      <c r="O209" s="45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5">
        <f t="shared" si="7"/>
        <v>0</v>
      </c>
      <c r="W209" s="26">
        <f t="shared" si="6"/>
        <v>0</v>
      </c>
      <c r="X209" s="9"/>
    </row>
    <row r="210" spans="1:24">
      <c r="A210" s="10" t="s">
        <v>276</v>
      </c>
      <c r="B210" s="32" t="s">
        <v>9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47">
        <v>0</v>
      </c>
      <c r="O210" s="45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5">
        <f t="shared" si="7"/>
        <v>0</v>
      </c>
      <c r="W210" s="26">
        <f t="shared" si="6"/>
        <v>0</v>
      </c>
      <c r="X210" s="9"/>
    </row>
    <row r="211" spans="1:24">
      <c r="A211" s="10" t="s">
        <v>277</v>
      </c>
      <c r="B211" s="32" t="s">
        <v>9</v>
      </c>
      <c r="C211" s="13">
        <v>858066</v>
      </c>
      <c r="D211" s="13">
        <v>999865</v>
      </c>
      <c r="E211" s="13">
        <v>1090237</v>
      </c>
      <c r="F211" s="13">
        <v>1384307</v>
      </c>
      <c r="G211" s="13">
        <v>1062088</v>
      </c>
      <c r="H211" s="13">
        <v>1105216</v>
      </c>
      <c r="I211" s="13">
        <v>974431</v>
      </c>
      <c r="J211" s="13">
        <v>0</v>
      </c>
      <c r="K211" s="13">
        <v>0</v>
      </c>
      <c r="L211" s="13">
        <v>0</v>
      </c>
      <c r="M211" s="13">
        <v>216</v>
      </c>
      <c r="N211" s="47">
        <v>0</v>
      </c>
      <c r="O211" s="45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5">
        <f t="shared" si="7"/>
        <v>7474426</v>
      </c>
      <c r="W211" s="26">
        <f t="shared" si="6"/>
        <v>1.8835111128714553E-4</v>
      </c>
      <c r="X211" s="9"/>
    </row>
    <row r="212" spans="1:24">
      <c r="A212" s="10" t="s">
        <v>278</v>
      </c>
      <c r="B212" s="32" t="s">
        <v>9</v>
      </c>
      <c r="C212" s="13">
        <v>0</v>
      </c>
      <c r="D212" s="13">
        <v>10941395</v>
      </c>
      <c r="E212" s="13">
        <v>10591814</v>
      </c>
      <c r="F212" s="13">
        <v>10919978</v>
      </c>
      <c r="G212" s="13">
        <v>12150614</v>
      </c>
      <c r="H212" s="13">
        <v>13301395</v>
      </c>
      <c r="I212" s="13">
        <v>15029243</v>
      </c>
      <c r="J212" s="13">
        <v>14158106</v>
      </c>
      <c r="K212" s="13">
        <v>15296945</v>
      </c>
      <c r="L212" s="13">
        <v>15969977</v>
      </c>
      <c r="M212" s="13">
        <v>16693531</v>
      </c>
      <c r="N212" s="47">
        <v>17964566</v>
      </c>
      <c r="O212" s="45">
        <v>17524246</v>
      </c>
      <c r="P212" s="13">
        <v>17617469</v>
      </c>
      <c r="Q212" s="13">
        <v>19926761</v>
      </c>
      <c r="R212" s="13">
        <v>20945484</v>
      </c>
      <c r="S212" s="13">
        <v>21173051</v>
      </c>
      <c r="T212" s="13">
        <v>23086286</v>
      </c>
      <c r="U212" s="13">
        <v>26062258</v>
      </c>
      <c r="V212" s="25">
        <f t="shared" si="7"/>
        <v>299353119</v>
      </c>
      <c r="W212" s="26">
        <f t="shared" si="6"/>
        <v>7.5435214196947192E-3</v>
      </c>
      <c r="X212" s="9"/>
    </row>
    <row r="213" spans="1:24">
      <c r="A213" s="10" t="s">
        <v>279</v>
      </c>
      <c r="B213" s="32" t="s">
        <v>48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47">
        <v>0</v>
      </c>
      <c r="O213" s="45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5">
        <f t="shared" si="7"/>
        <v>0</v>
      </c>
      <c r="W213" s="26">
        <f t="shared" si="6"/>
        <v>0</v>
      </c>
      <c r="X213" s="9"/>
    </row>
    <row r="214" spans="1:24">
      <c r="A214" s="10" t="s">
        <v>280</v>
      </c>
      <c r="B214" s="32" t="s">
        <v>7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261442</v>
      </c>
      <c r="K214" s="13">
        <v>0</v>
      </c>
      <c r="L214" s="13">
        <v>0</v>
      </c>
      <c r="M214" s="13">
        <v>0</v>
      </c>
      <c r="N214" s="47">
        <v>0</v>
      </c>
      <c r="O214" s="45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5">
        <f t="shared" si="7"/>
        <v>261442</v>
      </c>
      <c r="W214" s="26">
        <f t="shared" si="6"/>
        <v>6.5881836594721658E-6</v>
      </c>
      <c r="X214" s="9"/>
    </row>
    <row r="215" spans="1:24">
      <c r="A215" s="10" t="s">
        <v>281</v>
      </c>
      <c r="B215" s="32" t="s">
        <v>46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47">
        <v>0</v>
      </c>
      <c r="O215" s="45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5">
        <f t="shared" si="7"/>
        <v>0</v>
      </c>
      <c r="W215" s="26">
        <f t="shared" si="6"/>
        <v>0</v>
      </c>
      <c r="X215" s="9"/>
    </row>
    <row r="216" spans="1:24">
      <c r="A216" s="10" t="s">
        <v>282</v>
      </c>
      <c r="B216" s="32" t="s">
        <v>9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47">
        <v>0</v>
      </c>
      <c r="O216" s="45">
        <v>0</v>
      </c>
      <c r="P216" s="13">
        <v>0</v>
      </c>
      <c r="Q216" s="13">
        <v>0</v>
      </c>
      <c r="R216" s="13">
        <v>5750</v>
      </c>
      <c r="S216" s="13">
        <v>0</v>
      </c>
      <c r="T216" s="13">
        <v>0</v>
      </c>
      <c r="U216" s="13">
        <v>0</v>
      </c>
      <c r="V216" s="25">
        <f t="shared" si="7"/>
        <v>5750</v>
      </c>
      <c r="W216" s="26">
        <f t="shared" si="6"/>
        <v>1.4489659672877714E-7</v>
      </c>
      <c r="X216" s="9"/>
    </row>
    <row r="217" spans="1:24">
      <c r="A217" s="10" t="s">
        <v>37</v>
      </c>
      <c r="B217" s="32" t="s">
        <v>41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47">
        <v>0</v>
      </c>
      <c r="O217" s="45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5">
        <f t="shared" si="7"/>
        <v>0</v>
      </c>
      <c r="W217" s="26">
        <f t="shared" si="6"/>
        <v>0</v>
      </c>
      <c r="X217" s="9"/>
    </row>
    <row r="218" spans="1:24">
      <c r="A218" s="10" t="s">
        <v>283</v>
      </c>
      <c r="B218" s="32" t="s">
        <v>36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47">
        <v>0</v>
      </c>
      <c r="O218" s="45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5">
        <f t="shared" si="7"/>
        <v>0</v>
      </c>
      <c r="W218" s="26">
        <f t="shared" si="6"/>
        <v>0</v>
      </c>
      <c r="X218" s="9"/>
    </row>
    <row r="219" spans="1:24">
      <c r="A219" s="10" t="s">
        <v>284</v>
      </c>
      <c r="B219" s="32" t="s">
        <v>9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47">
        <v>0</v>
      </c>
      <c r="O219" s="45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5">
        <f t="shared" si="7"/>
        <v>0</v>
      </c>
      <c r="W219" s="26">
        <f t="shared" si="6"/>
        <v>0</v>
      </c>
      <c r="X219" s="9"/>
    </row>
    <row r="220" spans="1:24">
      <c r="A220" s="10" t="s">
        <v>285</v>
      </c>
      <c r="B220" s="32" t="s">
        <v>63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199347</v>
      </c>
      <c r="I220" s="13">
        <v>367821</v>
      </c>
      <c r="J220" s="13">
        <v>243231</v>
      </c>
      <c r="K220" s="13">
        <v>507237</v>
      </c>
      <c r="L220" s="13">
        <v>231449</v>
      </c>
      <c r="M220" s="13">
        <v>0</v>
      </c>
      <c r="N220" s="47">
        <v>0</v>
      </c>
      <c r="O220" s="45">
        <v>0</v>
      </c>
      <c r="P220" s="13">
        <v>33</v>
      </c>
      <c r="Q220" s="13">
        <v>245905</v>
      </c>
      <c r="R220" s="13">
        <v>397884</v>
      </c>
      <c r="S220" s="13">
        <v>202175</v>
      </c>
      <c r="T220" s="13">
        <v>353108</v>
      </c>
      <c r="U220" s="13">
        <v>205593</v>
      </c>
      <c r="V220" s="25">
        <f t="shared" si="7"/>
        <v>2953783</v>
      </c>
      <c r="W220" s="26">
        <f t="shared" si="6"/>
        <v>7.4433583334837828E-5</v>
      </c>
      <c r="X220" s="9"/>
    </row>
    <row r="221" spans="1:24">
      <c r="A221" s="10" t="s">
        <v>286</v>
      </c>
      <c r="B221" s="32" t="s">
        <v>479</v>
      </c>
      <c r="C221" s="13">
        <v>4595833</v>
      </c>
      <c r="D221" s="13">
        <v>4644204</v>
      </c>
      <c r="E221" s="13">
        <v>4947609</v>
      </c>
      <c r="F221" s="13">
        <v>4650509</v>
      </c>
      <c r="G221" s="13">
        <v>4704066</v>
      </c>
      <c r="H221" s="13">
        <v>5042936</v>
      </c>
      <c r="I221" s="13">
        <v>5533338</v>
      </c>
      <c r="J221" s="13">
        <v>5346784</v>
      </c>
      <c r="K221" s="13">
        <v>6196380</v>
      </c>
      <c r="L221" s="13">
        <v>6234131</v>
      </c>
      <c r="M221" s="13">
        <v>5877828</v>
      </c>
      <c r="N221" s="47">
        <v>6577385</v>
      </c>
      <c r="O221" s="45">
        <v>6482532</v>
      </c>
      <c r="P221" s="13">
        <v>7243645</v>
      </c>
      <c r="Q221" s="13">
        <v>7610069</v>
      </c>
      <c r="R221" s="13">
        <v>7631012</v>
      </c>
      <c r="S221" s="13">
        <v>8030306</v>
      </c>
      <c r="T221" s="13">
        <v>7710284</v>
      </c>
      <c r="U221" s="13">
        <v>8347022</v>
      </c>
      <c r="V221" s="25">
        <f t="shared" si="7"/>
        <v>117405873</v>
      </c>
      <c r="W221" s="26">
        <f t="shared" si="6"/>
        <v>2.9585585102036563E-3</v>
      </c>
      <c r="X221" s="9"/>
    </row>
    <row r="222" spans="1:24">
      <c r="A222" s="10" t="s">
        <v>287</v>
      </c>
      <c r="B222" s="32" t="s">
        <v>61</v>
      </c>
      <c r="C222" s="13">
        <v>3059156</v>
      </c>
      <c r="D222" s="13">
        <v>2436227</v>
      </c>
      <c r="E222" s="13">
        <v>2455449</v>
      </c>
      <c r="F222" s="13">
        <v>2528190</v>
      </c>
      <c r="G222" s="13">
        <v>2518786</v>
      </c>
      <c r="H222" s="13">
        <v>2252603</v>
      </c>
      <c r="I222" s="13">
        <v>2193814</v>
      </c>
      <c r="J222" s="13">
        <v>2217050</v>
      </c>
      <c r="K222" s="13">
        <v>2174567</v>
      </c>
      <c r="L222" s="13">
        <v>2450052</v>
      </c>
      <c r="M222" s="13">
        <v>2646422</v>
      </c>
      <c r="N222" s="47">
        <v>2689015</v>
      </c>
      <c r="O222" s="45">
        <v>9708030</v>
      </c>
      <c r="P222" s="13">
        <v>3562836</v>
      </c>
      <c r="Q222" s="13">
        <v>4178509</v>
      </c>
      <c r="R222" s="13">
        <v>4376809</v>
      </c>
      <c r="S222" s="13">
        <v>4648991</v>
      </c>
      <c r="T222" s="13">
        <v>5416250</v>
      </c>
      <c r="U222" s="13">
        <v>6092645</v>
      </c>
      <c r="V222" s="25">
        <f t="shared" si="7"/>
        <v>67605401</v>
      </c>
      <c r="W222" s="26">
        <f t="shared" si="6"/>
        <v>1.7036160913711769E-3</v>
      </c>
      <c r="X222" s="9"/>
    </row>
    <row r="223" spans="1:24">
      <c r="A223" s="10" t="s">
        <v>288</v>
      </c>
      <c r="B223" s="32" t="s">
        <v>52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47">
        <v>0</v>
      </c>
      <c r="O223" s="45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5">
        <f t="shared" si="7"/>
        <v>0</v>
      </c>
      <c r="W223" s="26">
        <f t="shared" si="6"/>
        <v>0</v>
      </c>
      <c r="X223" s="9"/>
    </row>
    <row r="224" spans="1:24">
      <c r="A224" s="10" t="s">
        <v>289</v>
      </c>
      <c r="B224" s="32" t="s">
        <v>6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47">
        <v>0</v>
      </c>
      <c r="O224" s="45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5">
        <f t="shared" si="7"/>
        <v>0</v>
      </c>
      <c r="W224" s="26">
        <f t="shared" si="6"/>
        <v>0</v>
      </c>
      <c r="X224" s="9"/>
    </row>
    <row r="225" spans="1:24">
      <c r="A225" s="10" t="s">
        <v>290</v>
      </c>
      <c r="B225" s="32" t="s">
        <v>5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115049</v>
      </c>
      <c r="I225" s="13">
        <v>3711</v>
      </c>
      <c r="J225" s="13">
        <v>0</v>
      </c>
      <c r="K225" s="13">
        <v>0</v>
      </c>
      <c r="L225" s="13">
        <v>0</v>
      </c>
      <c r="M225" s="13">
        <v>1858166</v>
      </c>
      <c r="N225" s="47">
        <v>2224333</v>
      </c>
      <c r="O225" s="45">
        <v>2063938</v>
      </c>
      <c r="P225" s="13">
        <v>2255719</v>
      </c>
      <c r="Q225" s="13">
        <v>2505823</v>
      </c>
      <c r="R225" s="13">
        <v>2857015</v>
      </c>
      <c r="S225" s="13">
        <v>2701179</v>
      </c>
      <c r="T225" s="13">
        <v>3154511</v>
      </c>
      <c r="U225" s="13">
        <v>3391463</v>
      </c>
      <c r="V225" s="25">
        <f t="shared" si="7"/>
        <v>23130907</v>
      </c>
      <c r="W225" s="26">
        <f t="shared" si="6"/>
        <v>5.8288516583475619E-4</v>
      </c>
      <c r="X225" s="9"/>
    </row>
    <row r="226" spans="1:24">
      <c r="A226" s="10" t="s">
        <v>291</v>
      </c>
      <c r="B226" s="32" t="s">
        <v>54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47">
        <v>0</v>
      </c>
      <c r="O226" s="45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5">
        <f t="shared" si="7"/>
        <v>0</v>
      </c>
      <c r="W226" s="26">
        <f t="shared" si="6"/>
        <v>0</v>
      </c>
      <c r="X226" s="9"/>
    </row>
    <row r="227" spans="1:24">
      <c r="A227" s="10" t="s">
        <v>41</v>
      </c>
      <c r="B227" s="32" t="s">
        <v>41</v>
      </c>
      <c r="C227" s="13">
        <v>1537899</v>
      </c>
      <c r="D227" s="13">
        <v>1723283</v>
      </c>
      <c r="E227" s="13">
        <v>1778958</v>
      </c>
      <c r="F227" s="13">
        <v>1628695</v>
      </c>
      <c r="G227" s="13">
        <v>1546640</v>
      </c>
      <c r="H227" s="13">
        <v>1729267</v>
      </c>
      <c r="I227" s="13">
        <v>1712265</v>
      </c>
      <c r="J227" s="13">
        <v>1730828</v>
      </c>
      <c r="K227" s="13">
        <v>1990487</v>
      </c>
      <c r="L227" s="13">
        <v>0</v>
      </c>
      <c r="M227" s="13">
        <v>0</v>
      </c>
      <c r="N227" s="47">
        <v>0</v>
      </c>
      <c r="O227" s="45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1402955</v>
      </c>
      <c r="U227" s="13">
        <v>147125</v>
      </c>
      <c r="V227" s="25">
        <f t="shared" si="7"/>
        <v>16928402</v>
      </c>
      <c r="W227" s="26">
        <f t="shared" si="6"/>
        <v>4.2658571093158687E-4</v>
      </c>
      <c r="X227" s="9"/>
    </row>
    <row r="228" spans="1:24">
      <c r="A228" s="10" t="s">
        <v>292</v>
      </c>
      <c r="B228" s="32" t="s">
        <v>50</v>
      </c>
      <c r="C228" s="13">
        <v>303953</v>
      </c>
      <c r="D228" s="13">
        <v>340416</v>
      </c>
      <c r="E228" s="13">
        <v>295056</v>
      </c>
      <c r="F228" s="13">
        <v>351718</v>
      </c>
      <c r="G228" s="13">
        <v>322311</v>
      </c>
      <c r="H228" s="13">
        <v>274406</v>
      </c>
      <c r="I228" s="13">
        <v>276718</v>
      </c>
      <c r="J228" s="13">
        <v>181768</v>
      </c>
      <c r="K228" s="13">
        <v>188974</v>
      </c>
      <c r="L228" s="13">
        <v>0</v>
      </c>
      <c r="M228" s="13">
        <v>180783</v>
      </c>
      <c r="N228" s="47">
        <v>137557</v>
      </c>
      <c r="O228" s="45">
        <v>274242</v>
      </c>
      <c r="P228" s="13">
        <v>168072</v>
      </c>
      <c r="Q228" s="13">
        <v>415325</v>
      </c>
      <c r="R228" s="13">
        <v>505649</v>
      </c>
      <c r="S228" s="13">
        <v>501931</v>
      </c>
      <c r="T228" s="13">
        <v>679057</v>
      </c>
      <c r="U228" s="13">
        <v>399688</v>
      </c>
      <c r="V228" s="25">
        <f t="shared" si="7"/>
        <v>5797624</v>
      </c>
      <c r="W228" s="26">
        <f t="shared" si="6"/>
        <v>1.460966933414052E-4</v>
      </c>
      <c r="X228" s="9"/>
    </row>
    <row r="229" spans="1:24">
      <c r="A229" s="10" t="s">
        <v>293</v>
      </c>
      <c r="B229" s="32" t="s">
        <v>8</v>
      </c>
      <c r="C229" s="13">
        <v>140685</v>
      </c>
      <c r="D229" s="13">
        <v>151127</v>
      </c>
      <c r="E229" s="13">
        <v>188188</v>
      </c>
      <c r="F229" s="13">
        <v>217126</v>
      </c>
      <c r="G229" s="13">
        <v>224082</v>
      </c>
      <c r="H229" s="13">
        <v>216919</v>
      </c>
      <c r="I229" s="13">
        <v>228026</v>
      </c>
      <c r="J229" s="13">
        <v>204128</v>
      </c>
      <c r="K229" s="13">
        <v>0</v>
      </c>
      <c r="L229" s="13">
        <v>0</v>
      </c>
      <c r="M229" s="13">
        <v>0</v>
      </c>
      <c r="N229" s="47">
        <v>0</v>
      </c>
      <c r="O229" s="45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5">
        <f t="shared" si="7"/>
        <v>1570281</v>
      </c>
      <c r="W229" s="26">
        <f t="shared" si="6"/>
        <v>3.9570151792671459E-5</v>
      </c>
      <c r="X229" s="9"/>
    </row>
    <row r="230" spans="1:24">
      <c r="A230" s="10" t="s">
        <v>294</v>
      </c>
      <c r="B230" s="32" t="s">
        <v>33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47">
        <v>0</v>
      </c>
      <c r="O230" s="45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5">
        <f t="shared" si="7"/>
        <v>0</v>
      </c>
      <c r="W230" s="26">
        <f t="shared" si="6"/>
        <v>0</v>
      </c>
      <c r="X230" s="9"/>
    </row>
    <row r="231" spans="1:24">
      <c r="A231" s="10" t="s">
        <v>295</v>
      </c>
      <c r="B231" s="32" t="s">
        <v>52</v>
      </c>
      <c r="C231" s="13">
        <v>860031</v>
      </c>
      <c r="D231" s="13">
        <v>1213182</v>
      </c>
      <c r="E231" s="13">
        <v>1511901</v>
      </c>
      <c r="F231" s="13">
        <v>1920419</v>
      </c>
      <c r="G231" s="13">
        <v>1997349</v>
      </c>
      <c r="H231" s="13">
        <v>1965814</v>
      </c>
      <c r="I231" s="13">
        <v>1756777</v>
      </c>
      <c r="J231" s="13">
        <v>1879269</v>
      </c>
      <c r="K231" s="13">
        <v>1798719</v>
      </c>
      <c r="L231" s="13">
        <v>1746983</v>
      </c>
      <c r="M231" s="13">
        <v>1752738</v>
      </c>
      <c r="N231" s="47">
        <v>1664056</v>
      </c>
      <c r="O231" s="45">
        <v>1851068</v>
      </c>
      <c r="P231" s="13">
        <v>2158780</v>
      </c>
      <c r="Q231" s="13">
        <v>2139356</v>
      </c>
      <c r="R231" s="13">
        <v>2047671</v>
      </c>
      <c r="S231" s="13">
        <v>1823097</v>
      </c>
      <c r="T231" s="13">
        <v>1893545</v>
      </c>
      <c r="U231" s="13">
        <v>2187424</v>
      </c>
      <c r="V231" s="25">
        <f t="shared" si="7"/>
        <v>34168179</v>
      </c>
      <c r="W231" s="26">
        <f t="shared" si="6"/>
        <v>8.6101788756863854E-4</v>
      </c>
      <c r="X231" s="9"/>
    </row>
    <row r="232" spans="1:24">
      <c r="A232" s="10" t="s">
        <v>296</v>
      </c>
      <c r="B232" s="32" t="s">
        <v>52</v>
      </c>
      <c r="C232" s="13">
        <v>776921</v>
      </c>
      <c r="D232" s="13">
        <v>911647</v>
      </c>
      <c r="E232" s="13">
        <v>746153</v>
      </c>
      <c r="F232" s="13">
        <v>775898</v>
      </c>
      <c r="G232" s="13">
        <v>689170</v>
      </c>
      <c r="H232" s="13">
        <v>758501</v>
      </c>
      <c r="I232" s="13">
        <v>735834</v>
      </c>
      <c r="J232" s="13">
        <v>393028</v>
      </c>
      <c r="K232" s="13">
        <v>357534</v>
      </c>
      <c r="L232" s="13">
        <v>372725</v>
      </c>
      <c r="M232" s="13">
        <v>275298</v>
      </c>
      <c r="N232" s="47">
        <v>429956</v>
      </c>
      <c r="O232" s="45">
        <v>329410</v>
      </c>
      <c r="P232" s="13">
        <v>199806</v>
      </c>
      <c r="Q232" s="13">
        <v>327328</v>
      </c>
      <c r="R232" s="13">
        <v>405863</v>
      </c>
      <c r="S232" s="13">
        <v>449429</v>
      </c>
      <c r="T232" s="13">
        <v>467361</v>
      </c>
      <c r="U232" s="13">
        <v>479825</v>
      </c>
      <c r="V232" s="25">
        <f t="shared" si="7"/>
        <v>9881687</v>
      </c>
      <c r="W232" s="26">
        <f t="shared" si="6"/>
        <v>2.4901266369373908E-4</v>
      </c>
      <c r="X232" s="9"/>
    </row>
    <row r="233" spans="1:24">
      <c r="A233" s="10" t="s">
        <v>297</v>
      </c>
      <c r="B233" s="32" t="s">
        <v>46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47">
        <v>0</v>
      </c>
      <c r="O233" s="45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5">
        <f t="shared" si="7"/>
        <v>0</v>
      </c>
      <c r="W233" s="26">
        <f t="shared" si="6"/>
        <v>0</v>
      </c>
      <c r="X233" s="9"/>
    </row>
    <row r="234" spans="1:24">
      <c r="A234" s="10" t="s">
        <v>298</v>
      </c>
      <c r="B234" s="32" t="s">
        <v>14</v>
      </c>
      <c r="C234" s="13">
        <v>12108651</v>
      </c>
      <c r="D234" s="13">
        <v>17663604</v>
      </c>
      <c r="E234" s="13">
        <v>19513925</v>
      </c>
      <c r="F234" s="13">
        <v>21697558</v>
      </c>
      <c r="G234" s="13">
        <v>26070877</v>
      </c>
      <c r="H234" s="13">
        <v>28881053</v>
      </c>
      <c r="I234" s="13">
        <v>29828635</v>
      </c>
      <c r="J234" s="13">
        <v>31363247</v>
      </c>
      <c r="K234" s="13">
        <v>36148022</v>
      </c>
      <c r="L234" s="13">
        <v>37175443</v>
      </c>
      <c r="M234" s="13">
        <v>37850276</v>
      </c>
      <c r="N234" s="47">
        <v>37928669</v>
      </c>
      <c r="O234" s="45">
        <v>37190071</v>
      </c>
      <c r="P234" s="13">
        <v>37114448</v>
      </c>
      <c r="Q234" s="13">
        <v>36468564</v>
      </c>
      <c r="R234" s="13">
        <v>34901521</v>
      </c>
      <c r="S234" s="13">
        <v>34569163</v>
      </c>
      <c r="T234" s="13">
        <v>34270564</v>
      </c>
      <c r="U234" s="13">
        <v>35627993</v>
      </c>
      <c r="V234" s="25">
        <f t="shared" si="7"/>
        <v>586372284</v>
      </c>
      <c r="W234" s="26">
        <f t="shared" si="6"/>
        <v>1.4776234498726953E-2</v>
      </c>
      <c r="X234" s="9"/>
    </row>
    <row r="235" spans="1:24">
      <c r="A235" s="10" t="s">
        <v>299</v>
      </c>
      <c r="B235" s="32" t="s">
        <v>9</v>
      </c>
      <c r="C235" s="13">
        <v>14440140</v>
      </c>
      <c r="D235" s="13">
        <v>15734765</v>
      </c>
      <c r="E235" s="13">
        <v>16167225</v>
      </c>
      <c r="F235" s="13">
        <v>16895327</v>
      </c>
      <c r="G235" s="13">
        <v>17896733</v>
      </c>
      <c r="H235" s="13">
        <v>17865819</v>
      </c>
      <c r="I235" s="13">
        <v>17222065</v>
      </c>
      <c r="J235" s="13">
        <v>17647592</v>
      </c>
      <c r="K235" s="13">
        <v>18164098</v>
      </c>
      <c r="L235" s="13">
        <v>18258997</v>
      </c>
      <c r="M235" s="13">
        <v>16898168</v>
      </c>
      <c r="N235" s="47">
        <v>17058398</v>
      </c>
      <c r="O235" s="45">
        <v>18146864</v>
      </c>
      <c r="P235" s="13">
        <v>13189188</v>
      </c>
      <c r="Q235" s="13">
        <v>19074345</v>
      </c>
      <c r="R235" s="13">
        <v>19209997</v>
      </c>
      <c r="S235" s="13">
        <v>17609210</v>
      </c>
      <c r="T235" s="13">
        <v>19991966</v>
      </c>
      <c r="U235" s="13">
        <v>22681192</v>
      </c>
      <c r="V235" s="25">
        <f t="shared" si="7"/>
        <v>334152089</v>
      </c>
      <c r="W235" s="26">
        <f t="shared" si="6"/>
        <v>8.4204348671150335E-3</v>
      </c>
      <c r="X235" s="9"/>
    </row>
    <row r="236" spans="1:24">
      <c r="A236" s="10" t="s">
        <v>300</v>
      </c>
      <c r="B236" s="32" t="s">
        <v>33</v>
      </c>
      <c r="C236" s="13">
        <v>229600</v>
      </c>
      <c r="D236" s="13">
        <v>226500</v>
      </c>
      <c r="E236" s="13">
        <v>250100</v>
      </c>
      <c r="F236" s="13">
        <v>228279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47">
        <v>0</v>
      </c>
      <c r="O236" s="45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5">
        <f t="shared" si="7"/>
        <v>934479</v>
      </c>
      <c r="W236" s="26">
        <f t="shared" si="6"/>
        <v>2.3548317706871467E-5</v>
      </c>
      <c r="X236" s="9"/>
    </row>
    <row r="237" spans="1:24">
      <c r="A237" s="10" t="s">
        <v>301</v>
      </c>
      <c r="B237" s="32" t="s">
        <v>480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47">
        <v>0</v>
      </c>
      <c r="O237" s="45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5">
        <f t="shared" si="7"/>
        <v>0</v>
      </c>
      <c r="W237" s="26">
        <f t="shared" si="6"/>
        <v>0</v>
      </c>
      <c r="X237" s="9"/>
    </row>
    <row r="238" spans="1:24">
      <c r="A238" s="10" t="s">
        <v>302</v>
      </c>
      <c r="B238" s="32" t="s">
        <v>48</v>
      </c>
      <c r="C238" s="13">
        <v>1866158</v>
      </c>
      <c r="D238" s="13">
        <v>2203757</v>
      </c>
      <c r="E238" s="13">
        <v>1903658</v>
      </c>
      <c r="F238" s="13">
        <v>1905694</v>
      </c>
      <c r="G238" s="13">
        <v>1900130</v>
      </c>
      <c r="H238" s="13">
        <v>1875433</v>
      </c>
      <c r="I238" s="13">
        <v>1917735</v>
      </c>
      <c r="J238" s="13">
        <v>2057978</v>
      </c>
      <c r="K238" s="13">
        <v>1831202</v>
      </c>
      <c r="L238" s="13">
        <v>1934716</v>
      </c>
      <c r="M238" s="13">
        <v>2043507</v>
      </c>
      <c r="N238" s="47">
        <v>2031425</v>
      </c>
      <c r="O238" s="45">
        <v>2159179</v>
      </c>
      <c r="P238" s="13">
        <v>2318849</v>
      </c>
      <c r="Q238" s="13">
        <v>2345264</v>
      </c>
      <c r="R238" s="13">
        <v>2592834</v>
      </c>
      <c r="S238" s="13">
        <v>2690098</v>
      </c>
      <c r="T238" s="13">
        <v>2897543.35</v>
      </c>
      <c r="U238" s="13">
        <v>3736</v>
      </c>
      <c r="V238" s="25">
        <f t="shared" si="7"/>
        <v>38478896.350000001</v>
      </c>
      <c r="W238" s="26">
        <f t="shared" si="6"/>
        <v>9.6964541339032435E-4</v>
      </c>
      <c r="X238" s="9"/>
    </row>
    <row r="239" spans="1:24">
      <c r="A239" s="10" t="s">
        <v>303</v>
      </c>
      <c r="B239" s="32" t="s">
        <v>36</v>
      </c>
      <c r="C239" s="13">
        <v>388604</v>
      </c>
      <c r="D239" s="13">
        <v>813453</v>
      </c>
      <c r="E239" s="13">
        <v>851256</v>
      </c>
      <c r="F239" s="13">
        <v>1096879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47">
        <v>0</v>
      </c>
      <c r="O239" s="45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5">
        <f t="shared" si="7"/>
        <v>3150192</v>
      </c>
      <c r="W239" s="26">
        <f t="shared" si="6"/>
        <v>7.9382973885603461E-5</v>
      </c>
      <c r="X239" s="9"/>
    </row>
    <row r="240" spans="1:24">
      <c r="A240" s="10" t="s">
        <v>304</v>
      </c>
      <c r="B240" s="32" t="s">
        <v>35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47">
        <v>0</v>
      </c>
      <c r="O240" s="45">
        <v>0</v>
      </c>
      <c r="P240" s="13">
        <v>1462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5">
        <f t="shared" si="7"/>
        <v>1462</v>
      </c>
      <c r="W240" s="26">
        <f t="shared" si="6"/>
        <v>3.6841534681299507E-8</v>
      </c>
      <c r="X240" s="9"/>
    </row>
    <row r="241" spans="1:24">
      <c r="A241" s="10" t="s">
        <v>305</v>
      </c>
      <c r="B241" s="32" t="s">
        <v>43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47">
        <v>65974</v>
      </c>
      <c r="O241" s="45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5">
        <f t="shared" si="7"/>
        <v>65974</v>
      </c>
      <c r="W241" s="26">
        <f t="shared" si="6"/>
        <v>1.6625057517537987E-6</v>
      </c>
      <c r="X241" s="9"/>
    </row>
    <row r="242" spans="1:24">
      <c r="A242" s="10" t="s">
        <v>306</v>
      </c>
      <c r="B242" s="32" t="s">
        <v>45</v>
      </c>
      <c r="C242" s="13">
        <v>3555877</v>
      </c>
      <c r="D242" s="13">
        <v>3599666</v>
      </c>
      <c r="E242" s="13">
        <v>3667578</v>
      </c>
      <c r="F242" s="13">
        <v>4144998</v>
      </c>
      <c r="G242" s="13">
        <v>4107786</v>
      </c>
      <c r="H242" s="13">
        <v>4353339</v>
      </c>
      <c r="I242" s="13">
        <v>4040132</v>
      </c>
      <c r="J242" s="13">
        <v>4602582</v>
      </c>
      <c r="K242" s="13">
        <v>4279962</v>
      </c>
      <c r="L242" s="13">
        <v>4772781</v>
      </c>
      <c r="M242" s="13">
        <v>4609519</v>
      </c>
      <c r="N242" s="47">
        <v>5492426</v>
      </c>
      <c r="O242" s="45">
        <v>5185233</v>
      </c>
      <c r="P242" s="13">
        <v>5307913</v>
      </c>
      <c r="Q242" s="13">
        <v>5257349</v>
      </c>
      <c r="R242" s="13">
        <v>6321731</v>
      </c>
      <c r="S242" s="13">
        <v>6890624</v>
      </c>
      <c r="T242" s="13">
        <v>6059541</v>
      </c>
      <c r="U242" s="13">
        <v>7693864</v>
      </c>
      <c r="V242" s="25">
        <f t="shared" si="7"/>
        <v>93942901</v>
      </c>
      <c r="W242" s="26">
        <f t="shared" si="6"/>
        <v>2.3673055029092929E-3</v>
      </c>
      <c r="X242" s="9"/>
    </row>
    <row r="243" spans="1:24">
      <c r="A243" s="10" t="s">
        <v>307</v>
      </c>
      <c r="B243" s="32" t="s">
        <v>8</v>
      </c>
      <c r="C243" s="13">
        <v>20164661</v>
      </c>
      <c r="D243" s="13">
        <v>20978221</v>
      </c>
      <c r="E243" s="13">
        <v>21342465</v>
      </c>
      <c r="F243" s="13">
        <v>22760467</v>
      </c>
      <c r="G243" s="13">
        <v>23603415</v>
      </c>
      <c r="H243" s="13">
        <v>22561960</v>
      </c>
      <c r="I243" s="13">
        <v>23174726</v>
      </c>
      <c r="J243" s="13">
        <v>24178419</v>
      </c>
      <c r="K243" s="13">
        <v>24309022</v>
      </c>
      <c r="L243" s="13">
        <v>23751673</v>
      </c>
      <c r="M243" s="13">
        <v>23386220</v>
      </c>
      <c r="N243" s="47">
        <v>23243579</v>
      </c>
      <c r="O243" s="45">
        <v>23614441</v>
      </c>
      <c r="P243" s="13">
        <v>23651857</v>
      </c>
      <c r="Q243" s="13">
        <v>23691837</v>
      </c>
      <c r="R243" s="13">
        <v>25016657</v>
      </c>
      <c r="S243" s="13">
        <v>22487628</v>
      </c>
      <c r="T243" s="13">
        <v>24003408</v>
      </c>
      <c r="U243" s="13">
        <v>26684802</v>
      </c>
      <c r="V243" s="25">
        <f t="shared" si="7"/>
        <v>442605458</v>
      </c>
      <c r="W243" s="26">
        <f t="shared" si="6"/>
        <v>1.1153395575266383E-2</v>
      </c>
      <c r="X243" s="9"/>
    </row>
    <row r="244" spans="1:24">
      <c r="A244" s="10" t="s">
        <v>308</v>
      </c>
      <c r="B244" s="32" t="s">
        <v>8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47">
        <v>0</v>
      </c>
      <c r="O244" s="45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5">
        <f t="shared" si="7"/>
        <v>0</v>
      </c>
      <c r="W244" s="26">
        <f t="shared" si="6"/>
        <v>0</v>
      </c>
      <c r="X244" s="9"/>
    </row>
    <row r="245" spans="1:24">
      <c r="A245" s="10" t="s">
        <v>309</v>
      </c>
      <c r="B245" s="32" t="s">
        <v>8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47">
        <v>0</v>
      </c>
      <c r="O245" s="45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5">
        <f t="shared" si="7"/>
        <v>0</v>
      </c>
      <c r="W245" s="26">
        <f t="shared" si="6"/>
        <v>0</v>
      </c>
      <c r="X245" s="9"/>
    </row>
    <row r="246" spans="1:24">
      <c r="A246" s="10" t="s">
        <v>310</v>
      </c>
      <c r="B246" s="32" t="s">
        <v>6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47">
        <v>0</v>
      </c>
      <c r="O246" s="45">
        <v>0</v>
      </c>
      <c r="P246" s="13">
        <v>0</v>
      </c>
      <c r="Q246" s="13">
        <v>707891</v>
      </c>
      <c r="R246" s="13">
        <v>0</v>
      </c>
      <c r="S246" s="13">
        <v>0</v>
      </c>
      <c r="T246" s="13">
        <v>0</v>
      </c>
      <c r="U246" s="13">
        <v>0</v>
      </c>
      <c r="V246" s="25">
        <f t="shared" si="7"/>
        <v>707891</v>
      </c>
      <c r="W246" s="26">
        <f t="shared" si="6"/>
        <v>1.7838434218248832E-5</v>
      </c>
      <c r="X246" s="9"/>
    </row>
    <row r="247" spans="1:24">
      <c r="A247" s="10" t="s">
        <v>311</v>
      </c>
      <c r="B247" s="32" t="s">
        <v>45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47">
        <v>0</v>
      </c>
      <c r="O247" s="45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5">
        <f t="shared" si="7"/>
        <v>0</v>
      </c>
      <c r="W247" s="26">
        <f t="shared" si="6"/>
        <v>0</v>
      </c>
      <c r="X247" s="9"/>
    </row>
    <row r="248" spans="1:24">
      <c r="A248" s="10" t="s">
        <v>312</v>
      </c>
      <c r="B248" s="32" t="s">
        <v>45</v>
      </c>
      <c r="C248" s="13">
        <v>1122861</v>
      </c>
      <c r="D248" s="13">
        <v>44554141</v>
      </c>
      <c r="E248" s="13">
        <v>41824771</v>
      </c>
      <c r="F248" s="13">
        <v>43576750</v>
      </c>
      <c r="G248" s="13">
        <v>46031031</v>
      </c>
      <c r="H248" s="13">
        <v>52481220</v>
      </c>
      <c r="I248" s="13">
        <v>55815726</v>
      </c>
      <c r="J248" s="13">
        <v>53828725</v>
      </c>
      <c r="K248" s="13">
        <v>57410363</v>
      </c>
      <c r="L248" s="13">
        <v>57381051</v>
      </c>
      <c r="M248" s="13">
        <v>63910001</v>
      </c>
      <c r="N248" s="47">
        <v>75087383</v>
      </c>
      <c r="O248" s="45">
        <v>77264517</v>
      </c>
      <c r="P248" s="13">
        <v>67497707</v>
      </c>
      <c r="Q248" s="13">
        <v>67587300</v>
      </c>
      <c r="R248" s="13">
        <v>67147745</v>
      </c>
      <c r="S248" s="13">
        <v>69007432</v>
      </c>
      <c r="T248" s="13">
        <v>69670111</v>
      </c>
      <c r="U248" s="13">
        <v>81466194</v>
      </c>
      <c r="V248" s="25">
        <f t="shared" si="7"/>
        <v>1092665029</v>
      </c>
      <c r="W248" s="26">
        <f t="shared" si="6"/>
        <v>2.7534512011591405E-2</v>
      </c>
      <c r="X248" s="9"/>
    </row>
    <row r="249" spans="1:24">
      <c r="A249" s="10" t="s">
        <v>313</v>
      </c>
      <c r="B249" s="32" t="s">
        <v>45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47">
        <v>0</v>
      </c>
      <c r="O249" s="45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5">
        <f t="shared" si="7"/>
        <v>0</v>
      </c>
      <c r="W249" s="26">
        <f t="shared" si="6"/>
        <v>0</v>
      </c>
      <c r="X249" s="9"/>
    </row>
    <row r="250" spans="1:24">
      <c r="A250" s="10" t="s">
        <v>314</v>
      </c>
      <c r="B250" s="32" t="s">
        <v>45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47">
        <v>0</v>
      </c>
      <c r="O250" s="45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5">
        <f t="shared" si="7"/>
        <v>0</v>
      </c>
      <c r="W250" s="26">
        <f t="shared" si="6"/>
        <v>0</v>
      </c>
      <c r="X250" s="9"/>
    </row>
    <row r="251" spans="1:24">
      <c r="A251" s="10" t="s">
        <v>315</v>
      </c>
      <c r="B251" s="32" t="s">
        <v>45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47">
        <v>0</v>
      </c>
      <c r="O251" s="45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5">
        <f t="shared" si="7"/>
        <v>0</v>
      </c>
      <c r="W251" s="26">
        <f t="shared" si="6"/>
        <v>0</v>
      </c>
      <c r="X251" s="9"/>
    </row>
    <row r="252" spans="1:24">
      <c r="A252" s="10" t="s">
        <v>316</v>
      </c>
      <c r="B252" s="32" t="s">
        <v>45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47">
        <v>0</v>
      </c>
      <c r="O252" s="45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5">
        <f t="shared" si="7"/>
        <v>0</v>
      </c>
      <c r="W252" s="26">
        <f t="shared" si="6"/>
        <v>0</v>
      </c>
      <c r="X252" s="9"/>
    </row>
    <row r="253" spans="1:24">
      <c r="A253" s="10" t="s">
        <v>317</v>
      </c>
      <c r="B253" s="32" t="s">
        <v>4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47">
        <v>0</v>
      </c>
      <c r="O253" s="45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5">
        <f t="shared" si="7"/>
        <v>0</v>
      </c>
      <c r="W253" s="26">
        <f t="shared" si="6"/>
        <v>0</v>
      </c>
      <c r="X253" s="9"/>
    </row>
    <row r="254" spans="1:24">
      <c r="A254" s="10" t="s">
        <v>318</v>
      </c>
      <c r="B254" s="32" t="s">
        <v>21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47">
        <v>0</v>
      </c>
      <c r="O254" s="45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5">
        <f t="shared" si="7"/>
        <v>0</v>
      </c>
      <c r="W254" s="26">
        <f t="shared" si="6"/>
        <v>0</v>
      </c>
      <c r="X254" s="9"/>
    </row>
    <row r="255" spans="1:24">
      <c r="A255" s="10" t="s">
        <v>319</v>
      </c>
      <c r="B255" s="32" t="s">
        <v>59</v>
      </c>
      <c r="C255" s="13">
        <v>1586791</v>
      </c>
      <c r="D255" s="13">
        <v>1097830</v>
      </c>
      <c r="E255" s="13">
        <v>1008851</v>
      </c>
      <c r="F255" s="13">
        <v>3262351</v>
      </c>
      <c r="G255" s="13">
        <v>1422842</v>
      </c>
      <c r="H255" s="13">
        <v>4421619</v>
      </c>
      <c r="I255" s="13">
        <v>4567470</v>
      </c>
      <c r="J255" s="13">
        <v>4679805</v>
      </c>
      <c r="K255" s="13">
        <v>4787237</v>
      </c>
      <c r="L255" s="13">
        <v>5093361</v>
      </c>
      <c r="M255" s="13">
        <v>5399103</v>
      </c>
      <c r="N255" s="47">
        <v>5362514</v>
      </c>
      <c r="O255" s="45">
        <v>5656225</v>
      </c>
      <c r="P255" s="13">
        <v>5972589</v>
      </c>
      <c r="Q255" s="13">
        <v>5855692</v>
      </c>
      <c r="R255" s="13">
        <v>5658944</v>
      </c>
      <c r="S255" s="13">
        <v>2729606</v>
      </c>
      <c r="T255" s="13">
        <v>6102937</v>
      </c>
      <c r="U255" s="13">
        <v>6321465</v>
      </c>
      <c r="V255" s="25">
        <f t="shared" si="7"/>
        <v>80987232</v>
      </c>
      <c r="W255" s="26">
        <f t="shared" si="6"/>
        <v>2.0408303122232897E-3</v>
      </c>
      <c r="X255" s="9"/>
    </row>
    <row r="256" spans="1:24">
      <c r="A256" s="10" t="s">
        <v>320</v>
      </c>
      <c r="B256" s="32" t="s">
        <v>36</v>
      </c>
      <c r="C256" s="13">
        <v>0</v>
      </c>
      <c r="D256" s="13">
        <v>0</v>
      </c>
      <c r="E256" s="13">
        <v>1534262</v>
      </c>
      <c r="F256" s="13">
        <v>2606593</v>
      </c>
      <c r="G256" s="13">
        <v>2353579</v>
      </c>
      <c r="H256" s="13">
        <v>2619113</v>
      </c>
      <c r="I256" s="13">
        <v>3239035</v>
      </c>
      <c r="J256" s="13">
        <v>3186553</v>
      </c>
      <c r="K256" s="13">
        <v>0</v>
      </c>
      <c r="L256" s="13">
        <v>0</v>
      </c>
      <c r="M256" s="13">
        <v>0</v>
      </c>
      <c r="N256" s="47">
        <v>3552782</v>
      </c>
      <c r="O256" s="45">
        <v>3881808</v>
      </c>
      <c r="P256" s="13">
        <v>3093859</v>
      </c>
      <c r="Q256" s="13">
        <v>3607236</v>
      </c>
      <c r="R256" s="13">
        <v>0</v>
      </c>
      <c r="S256" s="13">
        <v>0</v>
      </c>
      <c r="T256" s="13">
        <v>0</v>
      </c>
      <c r="U256" s="13">
        <v>0</v>
      </c>
      <c r="V256" s="25">
        <f t="shared" si="7"/>
        <v>29674820</v>
      </c>
      <c r="W256" s="26">
        <f t="shared" si="6"/>
        <v>7.4778790026766096E-4</v>
      </c>
      <c r="X256" s="9"/>
    </row>
    <row r="257" spans="1:24">
      <c r="A257" s="10" t="s">
        <v>321</v>
      </c>
      <c r="B257" s="32" t="s">
        <v>9</v>
      </c>
      <c r="C257" s="13">
        <v>17007787</v>
      </c>
      <c r="D257" s="13">
        <v>19295448</v>
      </c>
      <c r="E257" s="13">
        <v>19807757</v>
      </c>
      <c r="F257" s="13">
        <v>5286246</v>
      </c>
      <c r="G257" s="13">
        <v>6437959</v>
      </c>
      <c r="H257" s="13">
        <v>6415574</v>
      </c>
      <c r="I257" s="13">
        <v>5516761</v>
      </c>
      <c r="J257" s="13">
        <v>5385767</v>
      </c>
      <c r="K257" s="13">
        <v>18255637</v>
      </c>
      <c r="L257" s="13">
        <v>18504030</v>
      </c>
      <c r="M257" s="13">
        <v>17922805</v>
      </c>
      <c r="N257" s="47">
        <v>19619193</v>
      </c>
      <c r="O257" s="45">
        <v>19841161</v>
      </c>
      <c r="P257" s="13">
        <v>21019579</v>
      </c>
      <c r="Q257" s="13">
        <v>22173625</v>
      </c>
      <c r="R257" s="13">
        <v>24185684</v>
      </c>
      <c r="S257" s="13">
        <v>25997075</v>
      </c>
      <c r="T257" s="13">
        <v>29079896</v>
      </c>
      <c r="U257" s="13">
        <v>32536843</v>
      </c>
      <c r="V257" s="25">
        <f t="shared" si="7"/>
        <v>334288827</v>
      </c>
      <c r="W257" s="26">
        <f t="shared" si="6"/>
        <v>8.4238805837834694E-3</v>
      </c>
      <c r="X257" s="9"/>
    </row>
    <row r="258" spans="1:24">
      <c r="A258" s="10" t="s">
        <v>322</v>
      </c>
      <c r="B258" s="32" t="s">
        <v>34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47">
        <v>0</v>
      </c>
      <c r="O258" s="45">
        <v>0</v>
      </c>
      <c r="P258" s="13">
        <v>0</v>
      </c>
      <c r="Q258" s="13">
        <v>5409</v>
      </c>
      <c r="R258" s="13">
        <v>0</v>
      </c>
      <c r="S258" s="13">
        <v>0</v>
      </c>
      <c r="T258" s="13">
        <v>0</v>
      </c>
      <c r="U258" s="13">
        <v>0</v>
      </c>
      <c r="V258" s="25">
        <f t="shared" si="7"/>
        <v>5409</v>
      </c>
      <c r="W258" s="26">
        <f t="shared" si="6"/>
        <v>1.3630359855755748E-7</v>
      </c>
      <c r="X258" s="9"/>
    </row>
    <row r="259" spans="1:24">
      <c r="A259" s="10" t="s">
        <v>323</v>
      </c>
      <c r="B259" s="32" t="s">
        <v>36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47">
        <v>0</v>
      </c>
      <c r="O259" s="45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5">
        <f t="shared" si="7"/>
        <v>0</v>
      </c>
      <c r="W259" s="26">
        <f t="shared" si="6"/>
        <v>0</v>
      </c>
      <c r="X259" s="9"/>
    </row>
    <row r="260" spans="1:24">
      <c r="A260" s="10" t="s">
        <v>324</v>
      </c>
      <c r="B260" s="32" t="s">
        <v>23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47">
        <v>0</v>
      </c>
      <c r="O260" s="45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5">
        <f t="shared" si="7"/>
        <v>0</v>
      </c>
      <c r="W260" s="26">
        <f t="shared" ref="W260:W323" si="8">(V260/V$417)</f>
        <v>0</v>
      </c>
      <c r="X260" s="9"/>
    </row>
    <row r="261" spans="1:24">
      <c r="A261" s="10" t="s">
        <v>325</v>
      </c>
      <c r="B261" s="32" t="s">
        <v>36</v>
      </c>
      <c r="C261" s="13">
        <v>4986687</v>
      </c>
      <c r="D261" s="13">
        <v>4618570</v>
      </c>
      <c r="E261" s="13">
        <v>5608183</v>
      </c>
      <c r="F261" s="13">
        <v>6031616</v>
      </c>
      <c r="G261" s="13">
        <v>6024968</v>
      </c>
      <c r="H261" s="13">
        <v>6098547</v>
      </c>
      <c r="I261" s="13">
        <v>6719474</v>
      </c>
      <c r="J261" s="13">
        <v>6186750</v>
      </c>
      <c r="K261" s="13">
        <v>6341343</v>
      </c>
      <c r="L261" s="13">
        <v>6444726</v>
      </c>
      <c r="M261" s="13">
        <v>6550597</v>
      </c>
      <c r="N261" s="47">
        <v>4785461</v>
      </c>
      <c r="O261" s="45">
        <v>543236</v>
      </c>
      <c r="P261" s="13">
        <v>2491331</v>
      </c>
      <c r="Q261" s="13">
        <v>8880966</v>
      </c>
      <c r="R261" s="13">
        <v>9256439</v>
      </c>
      <c r="S261" s="13">
        <v>9822105</v>
      </c>
      <c r="T261" s="13">
        <v>12838455</v>
      </c>
      <c r="U261" s="13">
        <v>13620513</v>
      </c>
      <c r="V261" s="25">
        <f t="shared" si="7"/>
        <v>127849967</v>
      </c>
      <c r="W261" s="26">
        <f t="shared" si="8"/>
        <v>3.2217434974237333E-3</v>
      </c>
      <c r="X261" s="9"/>
    </row>
    <row r="262" spans="1:24">
      <c r="A262" s="10" t="s">
        <v>326</v>
      </c>
      <c r="B262" s="32" t="s">
        <v>55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1996116</v>
      </c>
      <c r="N262" s="47">
        <v>0</v>
      </c>
      <c r="O262" s="45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5">
        <f t="shared" ref="V262:V325" si="9">SUM(C262:U262)</f>
        <v>1996116</v>
      </c>
      <c r="W262" s="26">
        <f t="shared" si="8"/>
        <v>5.0300941752323426E-5</v>
      </c>
      <c r="X262" s="9"/>
    </row>
    <row r="263" spans="1:24">
      <c r="A263" s="10" t="s">
        <v>327</v>
      </c>
      <c r="B263" s="32" t="s">
        <v>14</v>
      </c>
      <c r="C263" s="13">
        <v>1423232</v>
      </c>
      <c r="D263" s="13">
        <v>1440257</v>
      </c>
      <c r="E263" s="13">
        <v>1623984</v>
      </c>
      <c r="F263" s="13">
        <v>2027740</v>
      </c>
      <c r="G263" s="13">
        <v>2467270</v>
      </c>
      <c r="H263" s="13">
        <v>7096053</v>
      </c>
      <c r="I263" s="13">
        <v>7524690</v>
      </c>
      <c r="J263" s="13">
        <v>8009863</v>
      </c>
      <c r="K263" s="13">
        <v>8337581</v>
      </c>
      <c r="L263" s="13">
        <v>3594779</v>
      </c>
      <c r="M263" s="13">
        <v>3790809</v>
      </c>
      <c r="N263" s="47">
        <v>2780129</v>
      </c>
      <c r="O263" s="45">
        <v>25657266</v>
      </c>
      <c r="P263" s="13">
        <v>26870256</v>
      </c>
      <c r="Q263" s="13">
        <v>27576471</v>
      </c>
      <c r="R263" s="13">
        <v>27938372</v>
      </c>
      <c r="S263" s="13">
        <v>30153984</v>
      </c>
      <c r="T263" s="13">
        <v>32787006</v>
      </c>
      <c r="U263" s="13">
        <v>38586575</v>
      </c>
      <c r="V263" s="25">
        <f t="shared" si="9"/>
        <v>259686317</v>
      </c>
      <c r="W263" s="26">
        <f t="shared" si="8"/>
        <v>6.5439414870139797E-3</v>
      </c>
      <c r="X263" s="9"/>
    </row>
    <row r="264" spans="1:24">
      <c r="A264" s="10" t="s">
        <v>328</v>
      </c>
      <c r="B264" s="32" t="s">
        <v>476</v>
      </c>
      <c r="C264" s="13">
        <v>617597</v>
      </c>
      <c r="D264" s="13">
        <v>666615</v>
      </c>
      <c r="E264" s="13">
        <v>686859</v>
      </c>
      <c r="F264" s="13">
        <v>738855</v>
      </c>
      <c r="G264" s="13">
        <v>756972</v>
      </c>
      <c r="H264" s="13">
        <v>736905</v>
      </c>
      <c r="I264" s="13">
        <v>736834</v>
      </c>
      <c r="J264" s="13">
        <v>750046</v>
      </c>
      <c r="K264" s="13">
        <v>798976</v>
      </c>
      <c r="L264" s="13">
        <v>760957</v>
      </c>
      <c r="M264" s="13">
        <v>809746</v>
      </c>
      <c r="N264" s="47">
        <v>740898</v>
      </c>
      <c r="O264" s="45">
        <v>806384</v>
      </c>
      <c r="P264" s="13">
        <v>967599</v>
      </c>
      <c r="Q264" s="13">
        <v>1454981</v>
      </c>
      <c r="R264" s="13">
        <v>1382672</v>
      </c>
      <c r="S264" s="13">
        <v>1360987</v>
      </c>
      <c r="T264" s="13">
        <v>3529237</v>
      </c>
      <c r="U264" s="13">
        <v>4502550</v>
      </c>
      <c r="V264" s="25">
        <f t="shared" si="9"/>
        <v>22805670</v>
      </c>
      <c r="W264" s="26">
        <f t="shared" si="8"/>
        <v>5.7468938593383846E-4</v>
      </c>
      <c r="X264" s="9"/>
    </row>
    <row r="265" spans="1:24">
      <c r="A265" s="10" t="s">
        <v>329</v>
      </c>
      <c r="B265" s="32" t="s">
        <v>53</v>
      </c>
      <c r="C265" s="13">
        <v>1765130</v>
      </c>
      <c r="D265" s="13">
        <v>1833765</v>
      </c>
      <c r="E265" s="13">
        <v>1968212</v>
      </c>
      <c r="F265" s="13">
        <v>2091329</v>
      </c>
      <c r="G265" s="13">
        <v>2035587</v>
      </c>
      <c r="H265" s="13">
        <v>2392957</v>
      </c>
      <c r="I265" s="13">
        <v>2348605</v>
      </c>
      <c r="J265" s="13">
        <v>2549761</v>
      </c>
      <c r="K265" s="13">
        <v>2233187</v>
      </c>
      <c r="L265" s="13">
        <v>2261601</v>
      </c>
      <c r="M265" s="13">
        <v>2441886</v>
      </c>
      <c r="N265" s="47">
        <v>3011635</v>
      </c>
      <c r="O265" s="45">
        <v>2626379</v>
      </c>
      <c r="P265" s="13">
        <v>786513</v>
      </c>
      <c r="Q265" s="13">
        <v>2890680</v>
      </c>
      <c r="R265" s="13">
        <v>3312543</v>
      </c>
      <c r="S265" s="13">
        <v>3065366</v>
      </c>
      <c r="T265" s="13">
        <v>3248808</v>
      </c>
      <c r="U265" s="13">
        <v>542317</v>
      </c>
      <c r="V265" s="25">
        <f t="shared" si="9"/>
        <v>43406261</v>
      </c>
      <c r="W265" s="26">
        <f t="shared" si="8"/>
        <v>1.0938120861949646E-3</v>
      </c>
      <c r="X265" s="9"/>
    </row>
    <row r="266" spans="1:24">
      <c r="A266" s="10" t="s">
        <v>330</v>
      </c>
      <c r="B266" s="32" t="s">
        <v>66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47">
        <v>0</v>
      </c>
      <c r="O266" s="45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5">
        <f t="shared" si="9"/>
        <v>0</v>
      </c>
      <c r="W266" s="26">
        <f t="shared" si="8"/>
        <v>0</v>
      </c>
      <c r="X266" s="9"/>
    </row>
    <row r="267" spans="1:24">
      <c r="A267" s="10" t="s">
        <v>331</v>
      </c>
      <c r="B267" s="32" t="s">
        <v>4</v>
      </c>
      <c r="C267" s="13">
        <v>0</v>
      </c>
      <c r="D267" s="13">
        <v>0</v>
      </c>
      <c r="E267" s="13">
        <v>0</v>
      </c>
      <c r="F267" s="13">
        <v>0</v>
      </c>
      <c r="G267" s="13">
        <v>756972</v>
      </c>
      <c r="H267" s="13">
        <v>0</v>
      </c>
      <c r="I267" s="13">
        <v>0</v>
      </c>
      <c r="J267" s="13">
        <v>0</v>
      </c>
      <c r="K267" s="13">
        <v>1324918</v>
      </c>
      <c r="L267" s="13">
        <v>61557</v>
      </c>
      <c r="M267" s="13">
        <v>62059</v>
      </c>
      <c r="N267" s="47">
        <v>153612</v>
      </c>
      <c r="O267" s="45">
        <v>245847</v>
      </c>
      <c r="P267" s="13">
        <v>258903</v>
      </c>
      <c r="Q267" s="13">
        <v>303372</v>
      </c>
      <c r="R267" s="13">
        <v>0</v>
      </c>
      <c r="S267" s="13">
        <v>0</v>
      </c>
      <c r="T267" s="13">
        <v>0</v>
      </c>
      <c r="U267" s="13">
        <v>0</v>
      </c>
      <c r="V267" s="25">
        <f t="shared" si="9"/>
        <v>3167240</v>
      </c>
      <c r="W267" s="26">
        <f t="shared" si="8"/>
        <v>7.9812573395348198E-5</v>
      </c>
      <c r="X267" s="9"/>
    </row>
    <row r="268" spans="1:24">
      <c r="A268" s="10" t="s">
        <v>332</v>
      </c>
      <c r="B268" s="32" t="s">
        <v>48</v>
      </c>
      <c r="C268" s="13">
        <v>4264203</v>
      </c>
      <c r="D268" s="13">
        <v>4732299</v>
      </c>
      <c r="E268" s="13">
        <v>5220082</v>
      </c>
      <c r="F268" s="13">
        <v>5309688</v>
      </c>
      <c r="G268" s="13">
        <v>5507576</v>
      </c>
      <c r="H268" s="13">
        <v>5703302</v>
      </c>
      <c r="I268" s="13">
        <v>5585108</v>
      </c>
      <c r="J268" s="13">
        <v>5747119</v>
      </c>
      <c r="K268" s="13">
        <v>6032848</v>
      </c>
      <c r="L268" s="13">
        <v>6209802</v>
      </c>
      <c r="M268" s="13">
        <v>6319111</v>
      </c>
      <c r="N268" s="47">
        <v>8705323</v>
      </c>
      <c r="O268" s="45">
        <v>6790575</v>
      </c>
      <c r="P268" s="13">
        <v>7162548</v>
      </c>
      <c r="Q268" s="13">
        <v>7909848</v>
      </c>
      <c r="R268" s="13">
        <v>7947437</v>
      </c>
      <c r="S268" s="13">
        <v>7629842</v>
      </c>
      <c r="T268" s="13">
        <v>8278466</v>
      </c>
      <c r="U268" s="13">
        <v>9101642</v>
      </c>
      <c r="V268" s="25">
        <f t="shared" si="9"/>
        <v>124156819</v>
      </c>
      <c r="W268" s="26">
        <f t="shared" si="8"/>
        <v>3.1286783536992654E-3</v>
      </c>
      <c r="X268" s="9"/>
    </row>
    <row r="269" spans="1:24">
      <c r="A269" s="10" t="s">
        <v>333</v>
      </c>
      <c r="B269" s="32" t="s">
        <v>31</v>
      </c>
      <c r="C269" s="13">
        <v>16516</v>
      </c>
      <c r="D269" s="13">
        <v>7872</v>
      </c>
      <c r="E269" s="13">
        <v>0</v>
      </c>
      <c r="F269" s="13">
        <v>39272</v>
      </c>
      <c r="G269" s="13">
        <v>51094</v>
      </c>
      <c r="H269" s="13">
        <v>77689</v>
      </c>
      <c r="I269" s="13">
        <v>93471</v>
      </c>
      <c r="J269" s="13">
        <v>0</v>
      </c>
      <c r="K269" s="13">
        <v>16130</v>
      </c>
      <c r="L269" s="13">
        <v>16193</v>
      </c>
      <c r="M269" s="13">
        <v>54246</v>
      </c>
      <c r="N269" s="47">
        <v>180</v>
      </c>
      <c r="O269" s="45">
        <v>0</v>
      </c>
      <c r="P269" s="13">
        <v>0</v>
      </c>
      <c r="Q269" s="13">
        <v>0</v>
      </c>
      <c r="R269" s="13">
        <v>0</v>
      </c>
      <c r="S269" s="13">
        <v>54248</v>
      </c>
      <c r="T269" s="13">
        <v>0</v>
      </c>
      <c r="U269" s="13">
        <v>263732</v>
      </c>
      <c r="V269" s="25">
        <f t="shared" si="9"/>
        <v>690643</v>
      </c>
      <c r="W269" s="26">
        <f t="shared" si="8"/>
        <v>1.7403794826878752E-5</v>
      </c>
      <c r="X269" s="9"/>
    </row>
    <row r="270" spans="1:24">
      <c r="A270" s="10" t="s">
        <v>334</v>
      </c>
      <c r="B270" s="32" t="s">
        <v>45</v>
      </c>
      <c r="C270" s="13">
        <v>1560520</v>
      </c>
      <c r="D270" s="13">
        <v>2389507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47">
        <v>0</v>
      </c>
      <c r="O270" s="45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5">
        <f t="shared" si="9"/>
        <v>3950027</v>
      </c>
      <c r="W270" s="26">
        <f t="shared" si="8"/>
        <v>9.9538342484657626E-5</v>
      </c>
      <c r="X270" s="9"/>
    </row>
    <row r="271" spans="1:24">
      <c r="A271" s="10" t="s">
        <v>335</v>
      </c>
      <c r="B271" s="32" t="s">
        <v>9</v>
      </c>
      <c r="C271" s="13">
        <v>2203211</v>
      </c>
      <c r="D271" s="13">
        <v>2200576</v>
      </c>
      <c r="E271" s="13">
        <v>2208388</v>
      </c>
      <c r="F271" s="13">
        <v>2155361</v>
      </c>
      <c r="G271" s="13">
        <v>2094244</v>
      </c>
      <c r="H271" s="13">
        <v>2104472</v>
      </c>
      <c r="I271" s="13">
        <v>2034990</v>
      </c>
      <c r="J271" s="13">
        <v>2138158</v>
      </c>
      <c r="K271" s="13">
        <v>2246739</v>
      </c>
      <c r="L271" s="13">
        <v>2245881</v>
      </c>
      <c r="M271" s="13">
        <v>2410841</v>
      </c>
      <c r="N271" s="47">
        <v>2562979</v>
      </c>
      <c r="O271" s="45">
        <v>2344800</v>
      </c>
      <c r="P271" s="13">
        <v>1325033</v>
      </c>
      <c r="Q271" s="13">
        <v>1308453</v>
      </c>
      <c r="R271" s="13">
        <v>1304149</v>
      </c>
      <c r="S271" s="13">
        <v>1259080</v>
      </c>
      <c r="T271" s="13">
        <v>1435934</v>
      </c>
      <c r="U271" s="13">
        <v>1374739</v>
      </c>
      <c r="V271" s="25">
        <f t="shared" si="9"/>
        <v>36958028</v>
      </c>
      <c r="W271" s="26">
        <f t="shared" si="8"/>
        <v>9.3132043113162673E-4</v>
      </c>
      <c r="X271" s="9"/>
    </row>
    <row r="272" spans="1:24">
      <c r="A272" s="10" t="s">
        <v>336</v>
      </c>
      <c r="B272" s="32" t="s">
        <v>45</v>
      </c>
      <c r="C272" s="13">
        <v>7277965</v>
      </c>
      <c r="D272" s="13">
        <v>7636370</v>
      </c>
      <c r="E272" s="13">
        <v>3785925</v>
      </c>
      <c r="F272" s="13">
        <v>3974501</v>
      </c>
      <c r="G272" s="13">
        <v>3983660</v>
      </c>
      <c r="H272" s="13">
        <v>2603508</v>
      </c>
      <c r="I272" s="13">
        <v>17828767</v>
      </c>
      <c r="J272" s="13">
        <v>19899262</v>
      </c>
      <c r="K272" s="13">
        <v>12108954</v>
      </c>
      <c r="L272" s="13">
        <v>24612827</v>
      </c>
      <c r="M272" s="13">
        <v>26898528</v>
      </c>
      <c r="N272" s="47">
        <v>28538866</v>
      </c>
      <c r="O272" s="45">
        <v>30434388</v>
      </c>
      <c r="P272" s="13">
        <v>31911632</v>
      </c>
      <c r="Q272" s="13">
        <v>32007082</v>
      </c>
      <c r="R272" s="13">
        <v>30899689</v>
      </c>
      <c r="S272" s="13">
        <v>34486620</v>
      </c>
      <c r="T272" s="13">
        <v>34184596</v>
      </c>
      <c r="U272" s="13">
        <v>37138090</v>
      </c>
      <c r="V272" s="25">
        <f t="shared" si="9"/>
        <v>390211230</v>
      </c>
      <c r="W272" s="26">
        <f t="shared" si="8"/>
        <v>9.8330920404087144E-3</v>
      </c>
      <c r="X272" s="9"/>
    </row>
    <row r="273" spans="1:24">
      <c r="A273" s="10" t="s">
        <v>337</v>
      </c>
      <c r="B273" s="32" t="s">
        <v>45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1792917</v>
      </c>
      <c r="L273" s="13">
        <v>2004792</v>
      </c>
      <c r="M273" s="13">
        <v>1999495</v>
      </c>
      <c r="N273" s="47">
        <v>2172488</v>
      </c>
      <c r="O273" s="45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5">
        <f t="shared" si="9"/>
        <v>7969692</v>
      </c>
      <c r="W273" s="26">
        <f t="shared" si="8"/>
        <v>2.0083152135244546E-4</v>
      </c>
      <c r="X273" s="9"/>
    </row>
    <row r="274" spans="1:24">
      <c r="A274" s="10" t="s">
        <v>338</v>
      </c>
      <c r="B274" s="32" t="s">
        <v>52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47">
        <v>0</v>
      </c>
      <c r="O274" s="45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5">
        <f t="shared" si="9"/>
        <v>0</v>
      </c>
      <c r="W274" s="26">
        <f t="shared" si="8"/>
        <v>0</v>
      </c>
      <c r="X274" s="9"/>
    </row>
    <row r="275" spans="1:24">
      <c r="A275" s="10" t="s">
        <v>339</v>
      </c>
      <c r="B275" s="32" t="s">
        <v>60</v>
      </c>
      <c r="C275" s="13">
        <v>6782844</v>
      </c>
      <c r="D275" s="13">
        <v>8562701</v>
      </c>
      <c r="E275" s="13">
        <v>10075190</v>
      </c>
      <c r="F275" s="13">
        <v>9866119</v>
      </c>
      <c r="G275" s="13">
        <v>10366762</v>
      </c>
      <c r="H275" s="13">
        <v>10422389</v>
      </c>
      <c r="I275" s="13">
        <v>12049954</v>
      </c>
      <c r="J275" s="13">
        <v>11104688</v>
      </c>
      <c r="K275" s="13">
        <v>7648788</v>
      </c>
      <c r="L275" s="13">
        <v>8203367</v>
      </c>
      <c r="M275" s="13">
        <v>8706211</v>
      </c>
      <c r="N275" s="47">
        <v>10135485</v>
      </c>
      <c r="O275" s="45">
        <v>8285712</v>
      </c>
      <c r="P275" s="13">
        <v>9587340</v>
      </c>
      <c r="Q275" s="13">
        <v>9926888</v>
      </c>
      <c r="R275" s="13">
        <v>10833322</v>
      </c>
      <c r="S275" s="13">
        <v>16570240</v>
      </c>
      <c r="T275" s="13">
        <v>11371828</v>
      </c>
      <c r="U275" s="13">
        <v>13958719</v>
      </c>
      <c r="V275" s="25">
        <f t="shared" si="9"/>
        <v>194458547</v>
      </c>
      <c r="W275" s="26">
        <f t="shared" si="8"/>
        <v>4.9002402895866014E-3</v>
      </c>
      <c r="X275" s="9"/>
    </row>
    <row r="276" spans="1:24">
      <c r="A276" s="10" t="s">
        <v>340</v>
      </c>
      <c r="B276" s="32" t="s">
        <v>54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47">
        <v>0</v>
      </c>
      <c r="O276" s="45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5">
        <f t="shared" si="9"/>
        <v>0</v>
      </c>
      <c r="W276" s="26">
        <f t="shared" si="8"/>
        <v>0</v>
      </c>
      <c r="X276" s="9"/>
    </row>
    <row r="277" spans="1:24">
      <c r="A277" s="10" t="s">
        <v>341</v>
      </c>
      <c r="B277" s="32" t="s">
        <v>66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47">
        <v>0</v>
      </c>
      <c r="O277" s="45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5">
        <f t="shared" si="9"/>
        <v>0</v>
      </c>
      <c r="W277" s="26">
        <f t="shared" si="8"/>
        <v>0</v>
      </c>
      <c r="X277" s="9"/>
    </row>
    <row r="278" spans="1:24">
      <c r="A278" s="10" t="s">
        <v>342</v>
      </c>
      <c r="B278" s="32" t="s">
        <v>50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47">
        <v>0</v>
      </c>
      <c r="O278" s="45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5">
        <f t="shared" si="9"/>
        <v>0</v>
      </c>
      <c r="W278" s="26">
        <f t="shared" si="8"/>
        <v>0</v>
      </c>
      <c r="X278" s="9"/>
    </row>
    <row r="279" spans="1:24">
      <c r="A279" s="10" t="s">
        <v>343</v>
      </c>
      <c r="B279" s="32" t="s">
        <v>9</v>
      </c>
      <c r="C279" s="13">
        <v>10600211</v>
      </c>
      <c r="D279" s="13">
        <v>12121899</v>
      </c>
      <c r="E279" s="13">
        <v>10761282</v>
      </c>
      <c r="F279" s="13">
        <v>10720149</v>
      </c>
      <c r="G279" s="13">
        <v>11178014</v>
      </c>
      <c r="H279" s="13">
        <v>13053032</v>
      </c>
      <c r="I279" s="13">
        <v>12740960</v>
      </c>
      <c r="J279" s="13">
        <v>14038761</v>
      </c>
      <c r="K279" s="13">
        <v>14034929</v>
      </c>
      <c r="L279" s="13">
        <v>13703709</v>
      </c>
      <c r="M279" s="13">
        <v>14715816</v>
      </c>
      <c r="N279" s="47">
        <v>15500873</v>
      </c>
      <c r="O279" s="45">
        <v>15184025</v>
      </c>
      <c r="P279" s="13">
        <v>17553293</v>
      </c>
      <c r="Q279" s="13">
        <v>20407887</v>
      </c>
      <c r="R279" s="13">
        <v>18353359</v>
      </c>
      <c r="S279" s="13">
        <v>17742189</v>
      </c>
      <c r="T279" s="13">
        <v>18064355</v>
      </c>
      <c r="U279" s="13">
        <v>19190498</v>
      </c>
      <c r="V279" s="25">
        <f t="shared" si="9"/>
        <v>279665241</v>
      </c>
      <c r="W279" s="26">
        <f t="shared" si="8"/>
        <v>7.0473985468231777E-3</v>
      </c>
      <c r="X279" s="9"/>
    </row>
    <row r="280" spans="1:24">
      <c r="A280" s="10" t="s">
        <v>344</v>
      </c>
      <c r="B280" s="32" t="s">
        <v>43</v>
      </c>
      <c r="C280" s="13">
        <v>11428248</v>
      </c>
      <c r="D280" s="13">
        <v>11452755</v>
      </c>
      <c r="E280" s="13">
        <v>11821018</v>
      </c>
      <c r="F280" s="13">
        <v>7939934</v>
      </c>
      <c r="G280" s="13">
        <v>7874840</v>
      </c>
      <c r="H280" s="13">
        <v>7407837</v>
      </c>
      <c r="I280" s="13">
        <v>7571288</v>
      </c>
      <c r="J280" s="13">
        <v>8691381</v>
      </c>
      <c r="K280" s="13">
        <v>9836267</v>
      </c>
      <c r="L280" s="13">
        <v>9908057</v>
      </c>
      <c r="M280" s="13">
        <v>11037565</v>
      </c>
      <c r="N280" s="47">
        <v>9451004</v>
      </c>
      <c r="O280" s="45">
        <v>9232434</v>
      </c>
      <c r="P280" s="13">
        <v>11314555</v>
      </c>
      <c r="Q280" s="13">
        <v>11106760</v>
      </c>
      <c r="R280" s="13">
        <v>6884757</v>
      </c>
      <c r="S280" s="13">
        <v>7625425</v>
      </c>
      <c r="T280" s="13">
        <v>9519374</v>
      </c>
      <c r="U280" s="13">
        <v>8230449</v>
      </c>
      <c r="V280" s="25">
        <f t="shared" si="9"/>
        <v>178333948</v>
      </c>
      <c r="W280" s="26">
        <f t="shared" si="8"/>
        <v>4.4939099385055154E-3</v>
      </c>
      <c r="X280" s="9"/>
    </row>
    <row r="281" spans="1:24">
      <c r="A281" s="10" t="s">
        <v>345</v>
      </c>
      <c r="B281" s="32" t="s">
        <v>44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47">
        <v>0</v>
      </c>
      <c r="O281" s="45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5">
        <f t="shared" si="9"/>
        <v>0</v>
      </c>
      <c r="W281" s="26">
        <f t="shared" si="8"/>
        <v>0</v>
      </c>
      <c r="X281" s="9"/>
    </row>
    <row r="282" spans="1:24">
      <c r="A282" s="10" t="s">
        <v>346</v>
      </c>
      <c r="B282" s="32" t="s">
        <v>52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47">
        <v>0</v>
      </c>
      <c r="O282" s="45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5">
        <f t="shared" si="9"/>
        <v>0</v>
      </c>
      <c r="W282" s="26">
        <f t="shared" si="8"/>
        <v>0</v>
      </c>
      <c r="X282" s="9"/>
    </row>
    <row r="283" spans="1:24">
      <c r="A283" s="10" t="s">
        <v>347</v>
      </c>
      <c r="B283" s="32" t="s">
        <v>50</v>
      </c>
      <c r="C283" s="13">
        <v>5065674</v>
      </c>
      <c r="D283" s="13">
        <v>6757432</v>
      </c>
      <c r="E283" s="13">
        <v>7131330</v>
      </c>
      <c r="F283" s="13">
        <v>7344948</v>
      </c>
      <c r="G283" s="13">
        <v>8194160</v>
      </c>
      <c r="H283" s="13">
        <v>7702370</v>
      </c>
      <c r="I283" s="13">
        <v>7867284</v>
      </c>
      <c r="J283" s="13">
        <v>7948356</v>
      </c>
      <c r="K283" s="13">
        <v>8118170</v>
      </c>
      <c r="L283" s="13">
        <v>8666256</v>
      </c>
      <c r="M283" s="13">
        <v>10676764</v>
      </c>
      <c r="N283" s="47">
        <v>11863269</v>
      </c>
      <c r="O283" s="45">
        <v>10161955</v>
      </c>
      <c r="P283" s="13">
        <v>9851609</v>
      </c>
      <c r="Q283" s="13">
        <v>10156498</v>
      </c>
      <c r="R283" s="13">
        <v>11896951</v>
      </c>
      <c r="S283" s="13">
        <v>12383442</v>
      </c>
      <c r="T283" s="13">
        <v>11708247</v>
      </c>
      <c r="U283" s="13">
        <v>12778878</v>
      </c>
      <c r="V283" s="25">
        <f t="shared" si="9"/>
        <v>176273593</v>
      </c>
      <c r="W283" s="26">
        <f t="shared" si="8"/>
        <v>4.4419902119745376E-3</v>
      </c>
      <c r="X283" s="9"/>
    </row>
    <row r="284" spans="1:24">
      <c r="A284" s="10" t="s">
        <v>49</v>
      </c>
      <c r="B284" s="32" t="s">
        <v>49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47">
        <v>0</v>
      </c>
      <c r="O284" s="45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5">
        <f t="shared" si="9"/>
        <v>0</v>
      </c>
      <c r="W284" s="26">
        <f t="shared" si="8"/>
        <v>0</v>
      </c>
      <c r="X284" s="9"/>
    </row>
    <row r="285" spans="1:24">
      <c r="A285" s="10" t="s">
        <v>348</v>
      </c>
      <c r="B285" s="32" t="s">
        <v>54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312964</v>
      </c>
      <c r="K285" s="13">
        <v>1522339</v>
      </c>
      <c r="L285" s="13">
        <v>313240</v>
      </c>
      <c r="M285" s="13">
        <v>1511754</v>
      </c>
      <c r="N285" s="47">
        <v>1524355</v>
      </c>
      <c r="O285" s="45">
        <v>1611756</v>
      </c>
      <c r="P285" s="13">
        <v>1503093</v>
      </c>
      <c r="Q285" s="13">
        <v>1735441</v>
      </c>
      <c r="R285" s="13">
        <v>1730978</v>
      </c>
      <c r="S285" s="13">
        <v>388128</v>
      </c>
      <c r="T285" s="13">
        <v>396407</v>
      </c>
      <c r="U285" s="13">
        <v>526534</v>
      </c>
      <c r="V285" s="25">
        <f t="shared" si="9"/>
        <v>13076989</v>
      </c>
      <c r="W285" s="26">
        <f t="shared" si="8"/>
        <v>3.2953238287993994E-4</v>
      </c>
      <c r="X285" s="9"/>
    </row>
    <row r="286" spans="1:24">
      <c r="A286" s="10" t="s">
        <v>349</v>
      </c>
      <c r="B286" s="32" t="s">
        <v>45</v>
      </c>
      <c r="C286" s="13">
        <v>4537540</v>
      </c>
      <c r="D286" s="13">
        <v>8580722</v>
      </c>
      <c r="E286" s="13">
        <v>10699290</v>
      </c>
      <c r="F286" s="13">
        <v>5342491</v>
      </c>
      <c r="G286" s="13">
        <v>6460679</v>
      </c>
      <c r="H286" s="13">
        <v>6245868</v>
      </c>
      <c r="I286" s="13">
        <v>5721235</v>
      </c>
      <c r="J286" s="13">
        <v>3297027</v>
      </c>
      <c r="K286" s="13">
        <v>3383254</v>
      </c>
      <c r="L286" s="13">
        <v>4903567</v>
      </c>
      <c r="M286" s="13">
        <v>0</v>
      </c>
      <c r="N286" s="47">
        <v>0</v>
      </c>
      <c r="O286" s="45">
        <v>0</v>
      </c>
      <c r="P286" s="13">
        <v>4108224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5">
        <f t="shared" si="9"/>
        <v>63279897</v>
      </c>
      <c r="W286" s="26">
        <f t="shared" si="8"/>
        <v>1.5946159507213137E-3</v>
      </c>
      <c r="X286" s="9"/>
    </row>
    <row r="287" spans="1:24">
      <c r="A287" s="10" t="s">
        <v>350</v>
      </c>
      <c r="B287" s="32" t="s">
        <v>66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47">
        <v>0</v>
      </c>
      <c r="O287" s="45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5">
        <f t="shared" si="9"/>
        <v>0</v>
      </c>
      <c r="W287" s="26">
        <f t="shared" si="8"/>
        <v>0</v>
      </c>
      <c r="X287" s="9"/>
    </row>
    <row r="288" spans="1:24">
      <c r="A288" s="10" t="s">
        <v>351</v>
      </c>
      <c r="B288" s="32" t="s">
        <v>13</v>
      </c>
      <c r="C288" s="13">
        <v>2681966</v>
      </c>
      <c r="D288" s="13">
        <v>2776476</v>
      </c>
      <c r="E288" s="13">
        <v>2686493</v>
      </c>
      <c r="F288" s="13">
        <v>1732510</v>
      </c>
      <c r="G288" s="13">
        <v>1646789</v>
      </c>
      <c r="H288" s="13">
        <v>1697725</v>
      </c>
      <c r="I288" s="13">
        <v>1672541</v>
      </c>
      <c r="J288" s="13">
        <v>3076862</v>
      </c>
      <c r="K288" s="13">
        <v>2922961</v>
      </c>
      <c r="L288" s="13">
        <v>0</v>
      </c>
      <c r="M288" s="13">
        <v>0</v>
      </c>
      <c r="N288" s="47">
        <v>0</v>
      </c>
      <c r="O288" s="45">
        <v>320441</v>
      </c>
      <c r="P288" s="13">
        <v>345516</v>
      </c>
      <c r="Q288" s="13">
        <v>356858</v>
      </c>
      <c r="R288" s="13">
        <v>853445</v>
      </c>
      <c r="S288" s="13">
        <v>725148</v>
      </c>
      <c r="T288" s="13">
        <v>843182</v>
      </c>
      <c r="U288" s="13">
        <v>986593</v>
      </c>
      <c r="V288" s="25">
        <f t="shared" si="9"/>
        <v>25325506</v>
      </c>
      <c r="W288" s="26">
        <f t="shared" si="8"/>
        <v>6.3818776171030011E-4</v>
      </c>
      <c r="X288" s="9"/>
    </row>
    <row r="289" spans="1:24">
      <c r="A289" s="10" t="s">
        <v>352</v>
      </c>
      <c r="B289" s="32" t="s">
        <v>32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47">
        <v>0</v>
      </c>
      <c r="O289" s="45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5">
        <f t="shared" si="9"/>
        <v>0</v>
      </c>
      <c r="W289" s="26">
        <f t="shared" si="8"/>
        <v>0</v>
      </c>
      <c r="X289" s="9"/>
    </row>
    <row r="290" spans="1:24">
      <c r="A290" s="10" t="s">
        <v>353</v>
      </c>
      <c r="B290" s="32" t="s">
        <v>50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47">
        <v>0</v>
      </c>
      <c r="O290" s="45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5">
        <f t="shared" si="9"/>
        <v>0</v>
      </c>
      <c r="W290" s="26">
        <f t="shared" si="8"/>
        <v>0</v>
      </c>
      <c r="X290" s="9"/>
    </row>
    <row r="291" spans="1:24">
      <c r="A291" s="10" t="s">
        <v>354</v>
      </c>
      <c r="B291" s="32" t="s">
        <v>66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47">
        <v>0</v>
      </c>
      <c r="O291" s="45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5">
        <f t="shared" si="9"/>
        <v>0</v>
      </c>
      <c r="W291" s="26">
        <f t="shared" si="8"/>
        <v>0</v>
      </c>
      <c r="X291" s="9"/>
    </row>
    <row r="292" spans="1:24">
      <c r="A292" s="10" t="s">
        <v>355</v>
      </c>
      <c r="B292" s="32" t="s">
        <v>39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47">
        <v>0</v>
      </c>
      <c r="O292" s="45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47692</v>
      </c>
      <c r="U292" s="13">
        <v>0</v>
      </c>
      <c r="V292" s="25">
        <f t="shared" si="9"/>
        <v>47692</v>
      </c>
      <c r="W292" s="26">
        <f t="shared" si="8"/>
        <v>1.2018101723806678E-6</v>
      </c>
      <c r="X292" s="9"/>
    </row>
    <row r="293" spans="1:24">
      <c r="A293" s="10" t="s">
        <v>356</v>
      </c>
      <c r="B293" s="32" t="s">
        <v>61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7496035</v>
      </c>
      <c r="I293" s="13">
        <v>10629075</v>
      </c>
      <c r="J293" s="13">
        <v>10781934</v>
      </c>
      <c r="K293" s="13">
        <v>0</v>
      </c>
      <c r="L293" s="13">
        <v>10966320</v>
      </c>
      <c r="M293" s="13">
        <v>9714660</v>
      </c>
      <c r="N293" s="47">
        <v>10478062</v>
      </c>
      <c r="O293" s="45">
        <v>13835283</v>
      </c>
      <c r="P293" s="13">
        <v>15707764</v>
      </c>
      <c r="Q293" s="13">
        <v>16153575</v>
      </c>
      <c r="R293" s="13">
        <v>15719240</v>
      </c>
      <c r="S293" s="13">
        <v>12191584</v>
      </c>
      <c r="T293" s="13">
        <v>12872717</v>
      </c>
      <c r="U293" s="13">
        <v>14165752</v>
      </c>
      <c r="V293" s="25">
        <f t="shared" si="9"/>
        <v>160712001</v>
      </c>
      <c r="W293" s="26">
        <f t="shared" si="8"/>
        <v>4.0498473040646655E-3</v>
      </c>
      <c r="X293" s="9"/>
    </row>
    <row r="294" spans="1:24">
      <c r="A294" s="10" t="s">
        <v>357</v>
      </c>
      <c r="B294" s="32" t="s">
        <v>52</v>
      </c>
      <c r="C294" s="13">
        <v>2766404</v>
      </c>
      <c r="D294" s="13">
        <v>3053823</v>
      </c>
      <c r="E294" s="13">
        <v>3285260</v>
      </c>
      <c r="F294" s="13">
        <v>3212154</v>
      </c>
      <c r="G294" s="13">
        <v>2998498</v>
      </c>
      <c r="H294" s="13">
        <v>19945</v>
      </c>
      <c r="I294" s="13">
        <v>25624</v>
      </c>
      <c r="J294" s="13">
        <v>0</v>
      </c>
      <c r="K294" s="13">
        <v>0</v>
      </c>
      <c r="L294" s="13">
        <v>0</v>
      </c>
      <c r="M294" s="13">
        <v>0</v>
      </c>
      <c r="N294" s="47">
        <v>0</v>
      </c>
      <c r="O294" s="45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5">
        <f t="shared" si="9"/>
        <v>15361708</v>
      </c>
      <c r="W294" s="26">
        <f t="shared" si="8"/>
        <v>3.8710594941586602E-4</v>
      </c>
      <c r="X294" s="9"/>
    </row>
    <row r="295" spans="1:24">
      <c r="A295" s="10" t="s">
        <v>358</v>
      </c>
      <c r="B295" s="32" t="s">
        <v>56</v>
      </c>
      <c r="C295" s="13">
        <v>1057129</v>
      </c>
      <c r="D295" s="13">
        <v>1158458</v>
      </c>
      <c r="E295" s="13">
        <v>1434501</v>
      </c>
      <c r="F295" s="13">
        <v>1435628</v>
      </c>
      <c r="G295" s="13">
        <v>1472013</v>
      </c>
      <c r="H295" s="13">
        <v>1665321</v>
      </c>
      <c r="I295" s="13">
        <v>1366848</v>
      </c>
      <c r="J295" s="13">
        <v>1399488</v>
      </c>
      <c r="K295" s="13">
        <v>1496983</v>
      </c>
      <c r="L295" s="13">
        <v>1407608</v>
      </c>
      <c r="M295" s="13">
        <v>1306196</v>
      </c>
      <c r="N295" s="47">
        <v>1466430</v>
      </c>
      <c r="O295" s="45">
        <v>1655225</v>
      </c>
      <c r="P295" s="13">
        <v>2244178</v>
      </c>
      <c r="Q295" s="13">
        <v>3057248</v>
      </c>
      <c r="R295" s="13">
        <v>1275258</v>
      </c>
      <c r="S295" s="13">
        <v>1660704</v>
      </c>
      <c r="T295" s="13">
        <v>4094337</v>
      </c>
      <c r="U295" s="13">
        <v>0</v>
      </c>
      <c r="V295" s="25">
        <f t="shared" si="9"/>
        <v>30653553</v>
      </c>
      <c r="W295" s="26">
        <f t="shared" si="8"/>
        <v>7.7245139258177336E-4</v>
      </c>
      <c r="X295" s="9"/>
    </row>
    <row r="296" spans="1:24">
      <c r="A296" s="10" t="s">
        <v>359</v>
      </c>
      <c r="B296" s="32" t="s">
        <v>8</v>
      </c>
      <c r="C296" s="13">
        <v>6798569</v>
      </c>
      <c r="D296" s="13">
        <v>8017616</v>
      </c>
      <c r="E296" s="13">
        <v>3925829</v>
      </c>
      <c r="F296" s="13">
        <v>3213494</v>
      </c>
      <c r="G296" s="13">
        <v>1989155</v>
      </c>
      <c r="H296" s="13">
        <v>6624114</v>
      </c>
      <c r="I296" s="13">
        <v>7898920</v>
      </c>
      <c r="J296" s="13">
        <v>9102924</v>
      </c>
      <c r="K296" s="13">
        <v>9610956</v>
      </c>
      <c r="L296" s="13">
        <v>8468069</v>
      </c>
      <c r="M296" s="13">
        <v>9575585</v>
      </c>
      <c r="N296" s="47">
        <v>8909281</v>
      </c>
      <c r="O296" s="45">
        <v>12129225</v>
      </c>
      <c r="P296" s="13">
        <v>8027882</v>
      </c>
      <c r="Q296" s="13">
        <v>8315097</v>
      </c>
      <c r="R296" s="13">
        <v>8197067</v>
      </c>
      <c r="S296" s="13">
        <v>10427303</v>
      </c>
      <c r="T296" s="13">
        <v>10818884</v>
      </c>
      <c r="U296" s="13">
        <v>10751478</v>
      </c>
      <c r="V296" s="25">
        <f t="shared" si="9"/>
        <v>152801448</v>
      </c>
      <c r="W296" s="26">
        <f t="shared" si="8"/>
        <v>3.8505060505094279E-3</v>
      </c>
      <c r="X296" s="9"/>
    </row>
    <row r="297" spans="1:24">
      <c r="A297" s="10" t="s">
        <v>52</v>
      </c>
      <c r="B297" s="32" t="s">
        <v>52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47">
        <v>0</v>
      </c>
      <c r="O297" s="45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5">
        <f t="shared" si="9"/>
        <v>0</v>
      </c>
      <c r="W297" s="26">
        <f t="shared" si="8"/>
        <v>0</v>
      </c>
      <c r="X297" s="9"/>
    </row>
    <row r="298" spans="1:24">
      <c r="A298" s="10" t="s">
        <v>360</v>
      </c>
      <c r="B298" s="32" t="s">
        <v>52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47">
        <v>0</v>
      </c>
      <c r="O298" s="45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5">
        <f t="shared" si="9"/>
        <v>0</v>
      </c>
      <c r="W298" s="26">
        <f t="shared" si="8"/>
        <v>0</v>
      </c>
      <c r="X298" s="9"/>
    </row>
    <row r="299" spans="1:24">
      <c r="A299" s="10" t="s">
        <v>361</v>
      </c>
      <c r="B299" s="32" t="s">
        <v>52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47">
        <v>0</v>
      </c>
      <c r="O299" s="45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5">
        <f t="shared" si="9"/>
        <v>0</v>
      </c>
      <c r="W299" s="26">
        <f t="shared" si="8"/>
        <v>0</v>
      </c>
      <c r="X299" s="9"/>
    </row>
    <row r="300" spans="1:24">
      <c r="A300" s="10" t="s">
        <v>362</v>
      </c>
      <c r="B300" s="32" t="s">
        <v>19</v>
      </c>
      <c r="C300" s="13">
        <v>2601192</v>
      </c>
      <c r="D300" s="13">
        <v>3813881</v>
      </c>
      <c r="E300" s="13">
        <v>3898226</v>
      </c>
      <c r="F300" s="13">
        <v>4875745</v>
      </c>
      <c r="G300" s="13">
        <v>4681242</v>
      </c>
      <c r="H300" s="13">
        <v>4519919</v>
      </c>
      <c r="I300" s="13">
        <v>13463497</v>
      </c>
      <c r="J300" s="13">
        <v>13394063</v>
      </c>
      <c r="K300" s="13">
        <v>13472901</v>
      </c>
      <c r="L300" s="13">
        <v>13751769</v>
      </c>
      <c r="M300" s="13">
        <v>13747571</v>
      </c>
      <c r="N300" s="47">
        <v>14883952</v>
      </c>
      <c r="O300" s="45">
        <v>15927928</v>
      </c>
      <c r="P300" s="13">
        <v>17035286</v>
      </c>
      <c r="Q300" s="13">
        <v>18566016</v>
      </c>
      <c r="R300" s="13">
        <v>19591856</v>
      </c>
      <c r="S300" s="13">
        <v>20910909</v>
      </c>
      <c r="T300" s="13">
        <v>21831445</v>
      </c>
      <c r="U300" s="13">
        <v>23514336</v>
      </c>
      <c r="V300" s="25">
        <f t="shared" si="9"/>
        <v>244481734</v>
      </c>
      <c r="W300" s="26">
        <f t="shared" si="8"/>
        <v>6.160794994600028E-3</v>
      </c>
      <c r="X300" s="9"/>
    </row>
    <row r="301" spans="1:24">
      <c r="A301" s="10" t="s">
        <v>363</v>
      </c>
      <c r="B301" s="32" t="s">
        <v>8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47">
        <v>0</v>
      </c>
      <c r="O301" s="45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5">
        <f t="shared" si="9"/>
        <v>0</v>
      </c>
      <c r="W301" s="26">
        <f t="shared" si="8"/>
        <v>0</v>
      </c>
      <c r="X301" s="9"/>
    </row>
    <row r="302" spans="1:24">
      <c r="A302" s="10" t="s">
        <v>364</v>
      </c>
      <c r="B302" s="32" t="s">
        <v>52</v>
      </c>
      <c r="C302" s="13">
        <v>8951960</v>
      </c>
      <c r="D302" s="13">
        <v>9768529</v>
      </c>
      <c r="E302" s="13">
        <v>10195468</v>
      </c>
      <c r="F302" s="13">
        <v>10569732</v>
      </c>
      <c r="G302" s="13">
        <v>10662117</v>
      </c>
      <c r="H302" s="13">
        <v>11310728</v>
      </c>
      <c r="I302" s="13">
        <v>10996082</v>
      </c>
      <c r="J302" s="13">
        <v>11470127</v>
      </c>
      <c r="K302" s="13">
        <v>11842960</v>
      </c>
      <c r="L302" s="13">
        <v>12031302</v>
      </c>
      <c r="M302" s="13">
        <v>11979106</v>
      </c>
      <c r="N302" s="47">
        <v>12967309</v>
      </c>
      <c r="O302" s="45">
        <v>13868242</v>
      </c>
      <c r="P302" s="13">
        <v>14446736</v>
      </c>
      <c r="Q302" s="13">
        <v>15383962</v>
      </c>
      <c r="R302" s="13">
        <v>15595379</v>
      </c>
      <c r="S302" s="13">
        <v>15044454</v>
      </c>
      <c r="T302" s="13">
        <v>16155764</v>
      </c>
      <c r="U302" s="13">
        <v>18947014</v>
      </c>
      <c r="V302" s="25">
        <f t="shared" si="9"/>
        <v>242186971</v>
      </c>
      <c r="W302" s="26">
        <f t="shared" si="8"/>
        <v>6.1029683252088775E-3</v>
      </c>
      <c r="X302" s="9"/>
    </row>
    <row r="303" spans="1:24">
      <c r="A303" s="10" t="s">
        <v>365</v>
      </c>
      <c r="B303" s="32" t="s">
        <v>42</v>
      </c>
      <c r="C303" s="13">
        <v>1572938</v>
      </c>
      <c r="D303" s="13">
        <v>198605</v>
      </c>
      <c r="E303" s="13">
        <v>193769</v>
      </c>
      <c r="F303" s="13">
        <v>216703</v>
      </c>
      <c r="G303" s="13">
        <v>220984</v>
      </c>
      <c r="H303" s="13">
        <v>0</v>
      </c>
      <c r="I303" s="13">
        <v>248778</v>
      </c>
      <c r="J303" s="13">
        <v>249176</v>
      </c>
      <c r="K303" s="13">
        <v>430929</v>
      </c>
      <c r="L303" s="13">
        <v>384622</v>
      </c>
      <c r="M303" s="13">
        <v>357408</v>
      </c>
      <c r="N303" s="47">
        <v>355610</v>
      </c>
      <c r="O303" s="45">
        <v>372215</v>
      </c>
      <c r="P303" s="13">
        <v>420017</v>
      </c>
      <c r="Q303" s="13">
        <v>402541</v>
      </c>
      <c r="R303" s="13">
        <v>434319</v>
      </c>
      <c r="S303" s="13">
        <v>456530</v>
      </c>
      <c r="T303" s="13">
        <v>424766</v>
      </c>
      <c r="U303" s="13">
        <v>503036</v>
      </c>
      <c r="V303" s="25">
        <f t="shared" si="9"/>
        <v>7442946</v>
      </c>
      <c r="W303" s="26">
        <f t="shared" si="8"/>
        <v>1.8755783391931563E-4</v>
      </c>
      <c r="X303" s="9"/>
    </row>
    <row r="304" spans="1:24">
      <c r="A304" s="10" t="s">
        <v>366</v>
      </c>
      <c r="B304" s="32" t="s">
        <v>45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47">
        <v>0</v>
      </c>
      <c r="O304" s="45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5">
        <f t="shared" si="9"/>
        <v>0</v>
      </c>
      <c r="W304" s="26">
        <f t="shared" si="8"/>
        <v>0</v>
      </c>
      <c r="X304" s="9"/>
    </row>
    <row r="305" spans="1:24">
      <c r="A305" s="10" t="s">
        <v>367</v>
      </c>
      <c r="B305" s="32" t="s">
        <v>6</v>
      </c>
      <c r="C305" s="13">
        <v>9347944</v>
      </c>
      <c r="D305" s="13">
        <v>9890476</v>
      </c>
      <c r="E305" s="13">
        <v>10387734</v>
      </c>
      <c r="F305" s="13">
        <v>11251354</v>
      </c>
      <c r="G305" s="13">
        <v>11699480</v>
      </c>
      <c r="H305" s="13">
        <v>11883926</v>
      </c>
      <c r="I305" s="13">
        <v>12162625</v>
      </c>
      <c r="J305" s="13">
        <v>12583218</v>
      </c>
      <c r="K305" s="13">
        <v>12773967</v>
      </c>
      <c r="L305" s="13">
        <v>12229353</v>
      </c>
      <c r="M305" s="13">
        <v>12762256</v>
      </c>
      <c r="N305" s="47">
        <v>13009336</v>
      </c>
      <c r="O305" s="45">
        <v>13313992</v>
      </c>
      <c r="P305" s="13">
        <v>13859328</v>
      </c>
      <c r="Q305" s="13">
        <v>21920418</v>
      </c>
      <c r="R305" s="13">
        <v>16471961</v>
      </c>
      <c r="S305" s="13">
        <v>19045620</v>
      </c>
      <c r="T305" s="13">
        <v>8889843</v>
      </c>
      <c r="U305" s="13">
        <v>8781442</v>
      </c>
      <c r="V305" s="25">
        <f t="shared" si="9"/>
        <v>242264273</v>
      </c>
      <c r="W305" s="26">
        <f t="shared" si="8"/>
        <v>6.1049162898558903E-3</v>
      </c>
      <c r="X305" s="9"/>
    </row>
    <row r="306" spans="1:24">
      <c r="A306" s="10" t="s">
        <v>368</v>
      </c>
      <c r="B306" s="32" t="s">
        <v>6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2442674</v>
      </c>
      <c r="I306" s="13">
        <v>2738802</v>
      </c>
      <c r="J306" s="13">
        <v>2894323</v>
      </c>
      <c r="K306" s="13">
        <v>2726743</v>
      </c>
      <c r="L306" s="13">
        <v>0</v>
      </c>
      <c r="M306" s="13">
        <v>2385095</v>
      </c>
      <c r="N306" s="47">
        <v>2214265</v>
      </c>
      <c r="O306" s="45">
        <v>1816698</v>
      </c>
      <c r="P306" s="13">
        <v>1537803</v>
      </c>
      <c r="Q306" s="13">
        <v>1485903</v>
      </c>
      <c r="R306" s="13">
        <v>1266126</v>
      </c>
      <c r="S306" s="13">
        <v>918074</v>
      </c>
      <c r="T306" s="13">
        <v>573981</v>
      </c>
      <c r="U306" s="13">
        <v>408494</v>
      </c>
      <c r="V306" s="25">
        <f t="shared" si="9"/>
        <v>23408981</v>
      </c>
      <c r="W306" s="26">
        <f t="shared" si="8"/>
        <v>5.8989246605019243E-4</v>
      </c>
      <c r="X306" s="9"/>
    </row>
    <row r="307" spans="1:24">
      <c r="A307" s="10" t="s">
        <v>369</v>
      </c>
      <c r="B307" s="32" t="s">
        <v>6</v>
      </c>
      <c r="C307" s="13">
        <v>1636152</v>
      </c>
      <c r="D307" s="13">
        <v>1576026</v>
      </c>
      <c r="E307" s="13">
        <v>1685285</v>
      </c>
      <c r="F307" s="13">
        <v>2011026</v>
      </c>
      <c r="G307" s="13">
        <v>1941319</v>
      </c>
      <c r="H307" s="13">
        <v>1822641</v>
      </c>
      <c r="I307" s="13">
        <v>1799124</v>
      </c>
      <c r="J307" s="13">
        <v>1776121</v>
      </c>
      <c r="K307" s="13">
        <v>1740405</v>
      </c>
      <c r="L307" s="13">
        <v>1760205</v>
      </c>
      <c r="M307" s="13">
        <v>1745968</v>
      </c>
      <c r="N307" s="47">
        <v>1894393</v>
      </c>
      <c r="O307" s="45">
        <v>1996656</v>
      </c>
      <c r="P307" s="13">
        <v>2096328</v>
      </c>
      <c r="Q307" s="13">
        <v>1974543</v>
      </c>
      <c r="R307" s="13">
        <v>1920509</v>
      </c>
      <c r="S307" s="13">
        <v>2054612</v>
      </c>
      <c r="T307" s="13">
        <v>2007796</v>
      </c>
      <c r="U307" s="13">
        <v>2086715</v>
      </c>
      <c r="V307" s="25">
        <f t="shared" si="9"/>
        <v>35525824</v>
      </c>
      <c r="W307" s="26">
        <f t="shared" si="8"/>
        <v>8.9522973801487175E-4</v>
      </c>
      <c r="X307" s="9"/>
    </row>
    <row r="308" spans="1:24">
      <c r="A308" s="10" t="s">
        <v>370</v>
      </c>
      <c r="B308" s="32" t="s">
        <v>9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47">
        <v>0</v>
      </c>
      <c r="O308" s="45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5">
        <f t="shared" si="9"/>
        <v>0</v>
      </c>
      <c r="W308" s="26">
        <f t="shared" si="8"/>
        <v>0</v>
      </c>
      <c r="X308" s="9"/>
    </row>
    <row r="309" spans="1:24">
      <c r="A309" s="10" t="s">
        <v>371</v>
      </c>
      <c r="B309" s="32" t="s">
        <v>68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93620</v>
      </c>
      <c r="N309" s="47">
        <v>0</v>
      </c>
      <c r="O309" s="45">
        <v>0</v>
      </c>
      <c r="P309" s="13">
        <v>488328</v>
      </c>
      <c r="Q309" s="13">
        <v>506203</v>
      </c>
      <c r="R309" s="13">
        <v>0</v>
      </c>
      <c r="S309" s="13">
        <v>0</v>
      </c>
      <c r="T309" s="13">
        <v>0</v>
      </c>
      <c r="U309" s="13">
        <v>0</v>
      </c>
      <c r="V309" s="25">
        <f t="shared" si="9"/>
        <v>1088151</v>
      </c>
      <c r="W309" s="26">
        <f t="shared" si="8"/>
        <v>2.7420761152524447E-5</v>
      </c>
      <c r="X309" s="9"/>
    </row>
    <row r="310" spans="1:24">
      <c r="A310" s="10" t="s">
        <v>372</v>
      </c>
      <c r="B310" s="32" t="s">
        <v>9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47">
        <v>0</v>
      </c>
      <c r="O310" s="45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5">
        <f t="shared" si="9"/>
        <v>0</v>
      </c>
      <c r="W310" s="26">
        <f t="shared" si="8"/>
        <v>0</v>
      </c>
      <c r="X310" s="9"/>
    </row>
    <row r="311" spans="1:24">
      <c r="A311" s="10" t="s">
        <v>373</v>
      </c>
      <c r="B311" s="32" t="s">
        <v>9</v>
      </c>
      <c r="C311" s="13">
        <v>22917384</v>
      </c>
      <c r="D311" s="13">
        <v>25887740</v>
      </c>
      <c r="E311" s="13">
        <v>26104176</v>
      </c>
      <c r="F311" s="13">
        <v>24812429</v>
      </c>
      <c r="G311" s="13">
        <v>25612043</v>
      </c>
      <c r="H311" s="13">
        <v>24764737</v>
      </c>
      <c r="I311" s="13">
        <v>24277495</v>
      </c>
      <c r="J311" s="13">
        <v>26980668</v>
      </c>
      <c r="K311" s="13">
        <v>23760663</v>
      </c>
      <c r="L311" s="13">
        <v>24294662</v>
      </c>
      <c r="M311" s="13">
        <v>26682449</v>
      </c>
      <c r="N311" s="47">
        <v>26189198</v>
      </c>
      <c r="O311" s="45">
        <v>30543032</v>
      </c>
      <c r="P311" s="13">
        <v>30256000</v>
      </c>
      <c r="Q311" s="13">
        <v>30173769</v>
      </c>
      <c r="R311" s="13">
        <v>35684567</v>
      </c>
      <c r="S311" s="13">
        <v>31205822</v>
      </c>
      <c r="T311" s="13">
        <v>33114885</v>
      </c>
      <c r="U311" s="13">
        <v>38701411</v>
      </c>
      <c r="V311" s="25">
        <f t="shared" si="9"/>
        <v>531963130</v>
      </c>
      <c r="W311" s="26">
        <f t="shared" si="8"/>
        <v>1.3405156021250095E-2</v>
      </c>
      <c r="X311" s="9"/>
    </row>
    <row r="312" spans="1:24">
      <c r="A312" s="10" t="s">
        <v>374</v>
      </c>
      <c r="B312" s="32" t="s">
        <v>13</v>
      </c>
      <c r="C312" s="13">
        <v>0</v>
      </c>
      <c r="D312" s="13">
        <v>0</v>
      </c>
      <c r="E312" s="13">
        <v>188657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2</v>
      </c>
      <c r="L312" s="13">
        <v>0</v>
      </c>
      <c r="M312" s="13">
        <v>0</v>
      </c>
      <c r="N312" s="47">
        <v>0</v>
      </c>
      <c r="O312" s="45">
        <v>0</v>
      </c>
      <c r="P312" s="13">
        <v>0</v>
      </c>
      <c r="Q312" s="13">
        <v>0</v>
      </c>
      <c r="R312" s="13">
        <v>0</v>
      </c>
      <c r="S312" s="13">
        <v>120285</v>
      </c>
      <c r="T312" s="13">
        <v>104513</v>
      </c>
      <c r="U312" s="13">
        <v>0</v>
      </c>
      <c r="V312" s="25">
        <f t="shared" si="9"/>
        <v>413457</v>
      </c>
      <c r="W312" s="26">
        <f t="shared" si="8"/>
        <v>1.0418871685859132E-5</v>
      </c>
      <c r="X312" s="9"/>
    </row>
    <row r="313" spans="1:24">
      <c r="A313" s="10" t="s">
        <v>375</v>
      </c>
      <c r="B313" s="32" t="s">
        <v>18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47">
        <v>0</v>
      </c>
      <c r="O313" s="45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5">
        <f t="shared" si="9"/>
        <v>0</v>
      </c>
      <c r="W313" s="26">
        <f t="shared" si="8"/>
        <v>0</v>
      </c>
      <c r="X313" s="9"/>
    </row>
    <row r="314" spans="1:24">
      <c r="A314" s="10" t="s">
        <v>376</v>
      </c>
      <c r="B314" s="32" t="s">
        <v>64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47">
        <v>0</v>
      </c>
      <c r="O314" s="45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5">
        <f t="shared" si="9"/>
        <v>0</v>
      </c>
      <c r="W314" s="26">
        <f t="shared" si="8"/>
        <v>0</v>
      </c>
      <c r="X314" s="9"/>
    </row>
    <row r="315" spans="1:24">
      <c r="A315" s="10" t="s">
        <v>377</v>
      </c>
      <c r="B315" s="32" t="s">
        <v>66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47">
        <v>0</v>
      </c>
      <c r="O315" s="45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5">
        <f t="shared" si="9"/>
        <v>0</v>
      </c>
      <c r="W315" s="26">
        <f t="shared" si="8"/>
        <v>0</v>
      </c>
      <c r="X315" s="9"/>
    </row>
    <row r="316" spans="1:24">
      <c r="A316" s="10" t="s">
        <v>378</v>
      </c>
      <c r="B316" s="32" t="s">
        <v>45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47">
        <v>0</v>
      </c>
      <c r="O316" s="45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5">
        <f t="shared" si="9"/>
        <v>0</v>
      </c>
      <c r="W316" s="26">
        <f t="shared" si="8"/>
        <v>0</v>
      </c>
      <c r="X316" s="9"/>
    </row>
    <row r="317" spans="1:24">
      <c r="A317" s="10" t="s">
        <v>379</v>
      </c>
      <c r="B317" s="32" t="s">
        <v>54</v>
      </c>
      <c r="C317" s="13">
        <v>19387826</v>
      </c>
      <c r="D317" s="13">
        <v>19435581</v>
      </c>
      <c r="E317" s="13">
        <v>20096161</v>
      </c>
      <c r="F317" s="13">
        <v>20499660</v>
      </c>
      <c r="G317" s="13">
        <v>19869602</v>
      </c>
      <c r="H317" s="13">
        <v>20137105</v>
      </c>
      <c r="I317" s="13">
        <v>19482175</v>
      </c>
      <c r="J317" s="13">
        <v>19431858</v>
      </c>
      <c r="K317" s="13">
        <v>20746317</v>
      </c>
      <c r="L317" s="13">
        <v>22619228</v>
      </c>
      <c r="M317" s="13">
        <v>24690513</v>
      </c>
      <c r="N317" s="47">
        <v>24883875</v>
      </c>
      <c r="O317" s="45">
        <v>24224640</v>
      </c>
      <c r="P317" s="13">
        <v>26607979</v>
      </c>
      <c r="Q317" s="13">
        <v>28845215</v>
      </c>
      <c r="R317" s="13">
        <v>29916213</v>
      </c>
      <c r="S317" s="13">
        <v>31846171</v>
      </c>
      <c r="T317" s="13">
        <v>34341334</v>
      </c>
      <c r="U317" s="13">
        <v>37456484</v>
      </c>
      <c r="V317" s="25">
        <f t="shared" si="9"/>
        <v>464517937</v>
      </c>
      <c r="W317" s="26">
        <f t="shared" si="8"/>
        <v>1.1705577076656088E-2</v>
      </c>
      <c r="X317" s="9"/>
    </row>
    <row r="318" spans="1:24">
      <c r="A318" s="10" t="s">
        <v>380</v>
      </c>
      <c r="B318" s="32" t="s">
        <v>30</v>
      </c>
      <c r="C318" s="13">
        <v>10799427</v>
      </c>
      <c r="D318" s="13">
        <v>11547915</v>
      </c>
      <c r="E318" s="13">
        <v>12509219</v>
      </c>
      <c r="F318" s="13">
        <v>13298709</v>
      </c>
      <c r="G318" s="13">
        <v>14456548</v>
      </c>
      <c r="H318" s="13">
        <v>12767276</v>
      </c>
      <c r="I318" s="13">
        <v>11745251</v>
      </c>
      <c r="J318" s="13">
        <v>11735894</v>
      </c>
      <c r="K318" s="13">
        <v>0</v>
      </c>
      <c r="L318" s="13">
        <v>12916419</v>
      </c>
      <c r="M318" s="13">
        <v>12641757</v>
      </c>
      <c r="N318" s="47">
        <v>13022595</v>
      </c>
      <c r="O318" s="45">
        <v>14549313</v>
      </c>
      <c r="P318" s="13">
        <v>15171722</v>
      </c>
      <c r="Q318" s="13">
        <v>14952299</v>
      </c>
      <c r="R318" s="13">
        <v>15398486</v>
      </c>
      <c r="S318" s="13">
        <v>16194350</v>
      </c>
      <c r="T318" s="13">
        <v>0</v>
      </c>
      <c r="U318" s="13">
        <v>0</v>
      </c>
      <c r="V318" s="25">
        <f t="shared" si="9"/>
        <v>213707180</v>
      </c>
      <c r="W318" s="26">
        <f t="shared" si="8"/>
        <v>5.3852944484355106E-3</v>
      </c>
      <c r="X318" s="9"/>
    </row>
    <row r="319" spans="1:24">
      <c r="A319" s="10" t="s">
        <v>381</v>
      </c>
      <c r="B319" s="32" t="s">
        <v>9</v>
      </c>
      <c r="C319" s="13">
        <v>0</v>
      </c>
      <c r="D319" s="13">
        <v>40</v>
      </c>
      <c r="E319" s="13">
        <v>0</v>
      </c>
      <c r="F319" s="13">
        <v>13</v>
      </c>
      <c r="G319" s="13">
        <v>0</v>
      </c>
      <c r="H319" s="13">
        <v>0</v>
      </c>
      <c r="I319" s="13">
        <v>0</v>
      </c>
      <c r="J319" s="13">
        <v>6953</v>
      </c>
      <c r="K319" s="13">
        <v>4864</v>
      </c>
      <c r="L319" s="13">
        <v>99749</v>
      </c>
      <c r="M319" s="13">
        <v>26491</v>
      </c>
      <c r="N319" s="47">
        <v>29409</v>
      </c>
      <c r="O319" s="45">
        <v>21524</v>
      </c>
      <c r="P319" s="13">
        <v>16153</v>
      </c>
      <c r="Q319" s="13">
        <v>12544</v>
      </c>
      <c r="R319" s="13">
        <v>58669</v>
      </c>
      <c r="S319" s="13">
        <v>42373</v>
      </c>
      <c r="T319" s="13">
        <v>12540</v>
      </c>
      <c r="U319" s="13">
        <v>8314</v>
      </c>
      <c r="V319" s="25">
        <f t="shared" si="9"/>
        <v>339636</v>
      </c>
      <c r="W319" s="26">
        <f t="shared" si="8"/>
        <v>8.5586261785347747E-6</v>
      </c>
      <c r="X319" s="9"/>
    </row>
    <row r="320" spans="1:24">
      <c r="A320" s="10" t="s">
        <v>382</v>
      </c>
      <c r="B320" s="32" t="s">
        <v>55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1777583</v>
      </c>
      <c r="K320" s="13">
        <v>2221522</v>
      </c>
      <c r="L320" s="13">
        <v>2114957</v>
      </c>
      <c r="M320" s="13">
        <v>1760833</v>
      </c>
      <c r="N320" s="47">
        <v>1735767</v>
      </c>
      <c r="O320" s="45">
        <v>2042066</v>
      </c>
      <c r="P320" s="13">
        <v>2107626</v>
      </c>
      <c r="Q320" s="13">
        <v>1792064</v>
      </c>
      <c r="R320" s="13">
        <v>2045492</v>
      </c>
      <c r="S320" s="13">
        <v>1893587</v>
      </c>
      <c r="T320" s="13">
        <v>2378519</v>
      </c>
      <c r="U320" s="13">
        <v>2238913</v>
      </c>
      <c r="V320" s="25">
        <f t="shared" si="9"/>
        <v>24108929</v>
      </c>
      <c r="W320" s="26">
        <f t="shared" si="8"/>
        <v>6.0753074136969047E-4</v>
      </c>
      <c r="X320" s="9"/>
    </row>
    <row r="321" spans="1:24">
      <c r="A321" s="10" t="s">
        <v>383</v>
      </c>
      <c r="B321" s="32" t="s">
        <v>56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47">
        <v>0</v>
      </c>
      <c r="O321" s="45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5">
        <f t="shared" si="9"/>
        <v>0</v>
      </c>
      <c r="W321" s="26">
        <f t="shared" si="8"/>
        <v>0</v>
      </c>
      <c r="X321" s="9"/>
    </row>
    <row r="322" spans="1:24">
      <c r="A322" s="10" t="s">
        <v>384</v>
      </c>
      <c r="B322" s="32" t="s">
        <v>9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47">
        <v>0</v>
      </c>
      <c r="O322" s="45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5">
        <f t="shared" si="9"/>
        <v>0</v>
      </c>
      <c r="W322" s="26">
        <f t="shared" si="8"/>
        <v>0</v>
      </c>
      <c r="X322" s="9"/>
    </row>
    <row r="323" spans="1:24">
      <c r="A323" s="10" t="s">
        <v>385</v>
      </c>
      <c r="B323" s="32" t="s">
        <v>31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47">
        <v>0</v>
      </c>
      <c r="O323" s="45">
        <v>372514</v>
      </c>
      <c r="P323" s="13">
        <v>355224</v>
      </c>
      <c r="Q323" s="13">
        <v>374674</v>
      </c>
      <c r="R323" s="13">
        <v>0</v>
      </c>
      <c r="S323" s="13">
        <v>0</v>
      </c>
      <c r="T323" s="13">
        <v>0</v>
      </c>
      <c r="U323" s="13">
        <v>0</v>
      </c>
      <c r="V323" s="25">
        <f t="shared" si="9"/>
        <v>1102412</v>
      </c>
      <c r="W323" s="26">
        <f t="shared" si="8"/>
        <v>2.7780129911819941E-5</v>
      </c>
      <c r="X323" s="9"/>
    </row>
    <row r="324" spans="1:24">
      <c r="A324" s="10" t="s">
        <v>386</v>
      </c>
      <c r="B324" s="32" t="s">
        <v>66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47">
        <v>0</v>
      </c>
      <c r="O324" s="45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5">
        <f t="shared" si="9"/>
        <v>0</v>
      </c>
      <c r="W324" s="26">
        <f t="shared" ref="W324:W387" si="10">(V324/V$417)</f>
        <v>0</v>
      </c>
      <c r="X324" s="9"/>
    </row>
    <row r="325" spans="1:24">
      <c r="A325" s="10" t="s">
        <v>387</v>
      </c>
      <c r="B325" s="32" t="s">
        <v>66</v>
      </c>
      <c r="C325" s="13">
        <v>6799638</v>
      </c>
      <c r="D325" s="13">
        <v>6698960</v>
      </c>
      <c r="E325" s="13">
        <v>7251315</v>
      </c>
      <c r="F325" s="13">
        <v>15182392</v>
      </c>
      <c r="G325" s="13">
        <v>16868854</v>
      </c>
      <c r="H325" s="13">
        <v>20696495</v>
      </c>
      <c r="I325" s="13">
        <v>16467930</v>
      </c>
      <c r="J325" s="13">
        <v>15274181</v>
      </c>
      <c r="K325" s="13">
        <v>14783749</v>
      </c>
      <c r="L325" s="13">
        <v>15689020</v>
      </c>
      <c r="M325" s="13">
        <v>15495502</v>
      </c>
      <c r="N325" s="47">
        <v>15322211</v>
      </c>
      <c r="O325" s="45">
        <v>14000985</v>
      </c>
      <c r="P325" s="13">
        <v>13486076</v>
      </c>
      <c r="Q325" s="13">
        <v>13467203</v>
      </c>
      <c r="R325" s="13">
        <v>22428853</v>
      </c>
      <c r="S325" s="13">
        <v>21464099</v>
      </c>
      <c r="T325" s="13">
        <v>25972026</v>
      </c>
      <c r="U325" s="13">
        <v>28256684</v>
      </c>
      <c r="V325" s="25">
        <f t="shared" si="9"/>
        <v>305606173</v>
      </c>
      <c r="W325" s="26">
        <f t="shared" si="10"/>
        <v>7.7010946794792874E-3</v>
      </c>
      <c r="X325" s="9"/>
    </row>
    <row r="326" spans="1:24">
      <c r="A326" s="10" t="s">
        <v>388</v>
      </c>
      <c r="B326" s="32" t="s">
        <v>53</v>
      </c>
      <c r="C326" s="13">
        <v>0</v>
      </c>
      <c r="D326" s="13">
        <v>0</v>
      </c>
      <c r="E326" s="13">
        <v>0</v>
      </c>
      <c r="F326" s="13">
        <v>3080647</v>
      </c>
      <c r="G326" s="13">
        <v>2386680</v>
      </c>
      <c r="H326" s="13">
        <v>2567085</v>
      </c>
      <c r="I326" s="13">
        <v>2619219</v>
      </c>
      <c r="J326" s="13">
        <v>2789626</v>
      </c>
      <c r="K326" s="13">
        <v>3065735</v>
      </c>
      <c r="L326" s="13">
        <v>3224060</v>
      </c>
      <c r="M326" s="13">
        <v>3034961</v>
      </c>
      <c r="N326" s="47">
        <v>2944733</v>
      </c>
      <c r="O326" s="45">
        <v>3347798</v>
      </c>
      <c r="P326" s="13">
        <v>3274447</v>
      </c>
      <c r="Q326" s="13">
        <v>3853210</v>
      </c>
      <c r="R326" s="13">
        <v>1087293</v>
      </c>
      <c r="S326" s="13">
        <v>0</v>
      </c>
      <c r="T326" s="13">
        <v>0</v>
      </c>
      <c r="U326" s="13">
        <v>0</v>
      </c>
      <c r="V326" s="25">
        <f t="shared" ref="V326:V389" si="11">SUM(C326:U326)</f>
        <v>37275494</v>
      </c>
      <c r="W326" s="26">
        <f t="shared" si="10"/>
        <v>9.3932038643199166E-4</v>
      </c>
      <c r="X326" s="9"/>
    </row>
    <row r="327" spans="1:24">
      <c r="A327" s="10" t="s">
        <v>389</v>
      </c>
      <c r="B327" s="32" t="s">
        <v>24</v>
      </c>
      <c r="C327" s="13">
        <v>0</v>
      </c>
      <c r="D327" s="13">
        <v>2817768</v>
      </c>
      <c r="E327" s="13">
        <v>3188638</v>
      </c>
      <c r="F327" s="13">
        <v>4420991</v>
      </c>
      <c r="G327" s="13">
        <v>5142720</v>
      </c>
      <c r="H327" s="13">
        <v>5630563</v>
      </c>
      <c r="I327" s="13">
        <v>5641409</v>
      </c>
      <c r="J327" s="13">
        <v>5787871</v>
      </c>
      <c r="K327" s="13">
        <v>6158814</v>
      </c>
      <c r="L327" s="13">
        <v>6544989</v>
      </c>
      <c r="M327" s="13">
        <v>7678334</v>
      </c>
      <c r="N327" s="47">
        <v>7153235</v>
      </c>
      <c r="O327" s="45">
        <v>6825088</v>
      </c>
      <c r="P327" s="13">
        <v>6916232</v>
      </c>
      <c r="Q327" s="13">
        <v>2130413</v>
      </c>
      <c r="R327" s="13">
        <v>7754816</v>
      </c>
      <c r="S327" s="13">
        <v>8028447</v>
      </c>
      <c r="T327" s="13">
        <v>8420626</v>
      </c>
      <c r="U327" s="13">
        <v>9846046</v>
      </c>
      <c r="V327" s="25">
        <f t="shared" si="11"/>
        <v>110087000</v>
      </c>
      <c r="W327" s="26">
        <f t="shared" si="10"/>
        <v>2.7741272424488504E-3</v>
      </c>
      <c r="X327" s="9"/>
    </row>
    <row r="328" spans="1:24">
      <c r="A328" s="10" t="s">
        <v>390</v>
      </c>
      <c r="B328" s="32" t="s">
        <v>58</v>
      </c>
      <c r="C328" s="13">
        <v>21959336</v>
      </c>
      <c r="D328" s="13">
        <v>12463008</v>
      </c>
      <c r="E328" s="13">
        <v>10523186</v>
      </c>
      <c r="F328" s="13">
        <v>10014385</v>
      </c>
      <c r="G328" s="13">
        <v>9904612</v>
      </c>
      <c r="H328" s="13">
        <v>77386646</v>
      </c>
      <c r="I328" s="13">
        <v>105451491</v>
      </c>
      <c r="J328" s="13">
        <v>74168074</v>
      </c>
      <c r="K328" s="13">
        <v>76338069</v>
      </c>
      <c r="L328" s="13">
        <v>72515193</v>
      </c>
      <c r="M328" s="13">
        <v>65461392</v>
      </c>
      <c r="N328" s="47">
        <v>74446427</v>
      </c>
      <c r="O328" s="45">
        <v>64258842</v>
      </c>
      <c r="P328" s="13">
        <v>68642362</v>
      </c>
      <c r="Q328" s="13">
        <v>84061462</v>
      </c>
      <c r="R328" s="13">
        <v>85524283</v>
      </c>
      <c r="S328" s="13">
        <v>86249297</v>
      </c>
      <c r="T328" s="13">
        <v>96170601</v>
      </c>
      <c r="U328" s="13">
        <v>103593189</v>
      </c>
      <c r="V328" s="25">
        <f t="shared" si="11"/>
        <v>1199131855</v>
      </c>
      <c r="W328" s="26">
        <f t="shared" si="10"/>
        <v>3.0217413011924429E-2</v>
      </c>
      <c r="X328" s="9"/>
    </row>
    <row r="329" spans="1:24">
      <c r="A329" s="10" t="s">
        <v>391</v>
      </c>
      <c r="B329" s="32" t="s">
        <v>11</v>
      </c>
      <c r="C329" s="13">
        <v>8261394</v>
      </c>
      <c r="D329" s="13">
        <v>8447184</v>
      </c>
      <c r="E329" s="13">
        <v>9830015</v>
      </c>
      <c r="F329" s="13">
        <v>6419526</v>
      </c>
      <c r="G329" s="13">
        <v>10846813</v>
      </c>
      <c r="H329" s="13">
        <v>5648260</v>
      </c>
      <c r="I329" s="13">
        <v>5492368</v>
      </c>
      <c r="J329" s="13">
        <v>5353448</v>
      </c>
      <c r="K329" s="13">
        <v>9212751</v>
      </c>
      <c r="L329" s="13">
        <v>9092924</v>
      </c>
      <c r="M329" s="13">
        <v>5464922</v>
      </c>
      <c r="N329" s="47">
        <v>8598570</v>
      </c>
      <c r="O329" s="45">
        <v>8956642</v>
      </c>
      <c r="P329" s="13">
        <v>9578311</v>
      </c>
      <c r="Q329" s="13">
        <v>9902205</v>
      </c>
      <c r="R329" s="13">
        <v>10912343</v>
      </c>
      <c r="S329" s="13">
        <v>11520475</v>
      </c>
      <c r="T329" s="13">
        <v>12078058</v>
      </c>
      <c r="U329" s="13">
        <v>12819305</v>
      </c>
      <c r="V329" s="25">
        <f t="shared" si="11"/>
        <v>168435514</v>
      </c>
      <c r="W329" s="26">
        <f t="shared" si="10"/>
        <v>4.2444752603238772E-3</v>
      </c>
      <c r="X329" s="9"/>
    </row>
    <row r="330" spans="1:24">
      <c r="A330" s="10" t="s">
        <v>392</v>
      </c>
      <c r="B330" s="32" t="s">
        <v>21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165962</v>
      </c>
      <c r="N330" s="47">
        <v>96689</v>
      </c>
      <c r="O330" s="45">
        <v>58080</v>
      </c>
      <c r="P330" s="13">
        <v>0</v>
      </c>
      <c r="Q330" s="13">
        <v>0</v>
      </c>
      <c r="R330" s="13">
        <v>0</v>
      </c>
      <c r="S330" s="13">
        <v>121882</v>
      </c>
      <c r="T330" s="13">
        <v>0</v>
      </c>
      <c r="U330" s="13">
        <v>75929</v>
      </c>
      <c r="V330" s="25">
        <f t="shared" si="11"/>
        <v>518542</v>
      </c>
      <c r="W330" s="26">
        <f t="shared" si="10"/>
        <v>1.3066951488858009E-5</v>
      </c>
      <c r="X330" s="9"/>
    </row>
    <row r="331" spans="1:24">
      <c r="A331" s="10" t="s">
        <v>393</v>
      </c>
      <c r="B331" s="32" t="s">
        <v>65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47">
        <v>0</v>
      </c>
      <c r="O331" s="45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5">
        <f t="shared" si="11"/>
        <v>0</v>
      </c>
      <c r="W331" s="26">
        <f t="shared" si="10"/>
        <v>0</v>
      </c>
      <c r="X331" s="9"/>
    </row>
    <row r="332" spans="1:24">
      <c r="A332" s="10" t="s">
        <v>394</v>
      </c>
      <c r="B332" s="32" t="s">
        <v>43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47">
        <v>0</v>
      </c>
      <c r="O332" s="45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5">
        <f t="shared" si="11"/>
        <v>0</v>
      </c>
      <c r="W332" s="26">
        <f t="shared" si="10"/>
        <v>0</v>
      </c>
      <c r="X332" s="9"/>
    </row>
    <row r="333" spans="1:24">
      <c r="A333" s="10" t="s">
        <v>395</v>
      </c>
      <c r="B333" s="32" t="s">
        <v>54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47">
        <v>0</v>
      </c>
      <c r="O333" s="45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5">
        <f t="shared" si="11"/>
        <v>0</v>
      </c>
      <c r="W333" s="26">
        <f t="shared" si="10"/>
        <v>0</v>
      </c>
      <c r="X333" s="9"/>
    </row>
    <row r="334" spans="1:24">
      <c r="A334" s="10" t="s">
        <v>396</v>
      </c>
      <c r="B334" s="32" t="s">
        <v>54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47">
        <v>0</v>
      </c>
      <c r="O334" s="45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5">
        <f t="shared" si="11"/>
        <v>0</v>
      </c>
      <c r="W334" s="26">
        <f t="shared" si="10"/>
        <v>0</v>
      </c>
      <c r="X334" s="9"/>
    </row>
    <row r="335" spans="1:24">
      <c r="A335" s="10" t="s">
        <v>397</v>
      </c>
      <c r="B335" s="32" t="s">
        <v>52</v>
      </c>
      <c r="C335" s="13">
        <v>2894691</v>
      </c>
      <c r="D335" s="13">
        <v>6724070</v>
      </c>
      <c r="E335" s="13">
        <v>8406933</v>
      </c>
      <c r="F335" s="13">
        <v>6623027</v>
      </c>
      <c r="G335" s="13">
        <v>7000255</v>
      </c>
      <c r="H335" s="13">
        <v>6668084</v>
      </c>
      <c r="I335" s="13">
        <v>7009649</v>
      </c>
      <c r="J335" s="13">
        <v>8188717</v>
      </c>
      <c r="K335" s="13">
        <v>9110486</v>
      </c>
      <c r="L335" s="13">
        <v>7825179</v>
      </c>
      <c r="M335" s="13">
        <v>5232925</v>
      </c>
      <c r="N335" s="47">
        <v>16378309</v>
      </c>
      <c r="O335" s="45">
        <v>13948329</v>
      </c>
      <c r="P335" s="13">
        <v>6245771</v>
      </c>
      <c r="Q335" s="13">
        <v>10029470</v>
      </c>
      <c r="R335" s="13">
        <v>10274498</v>
      </c>
      <c r="S335" s="13">
        <v>10921487</v>
      </c>
      <c r="T335" s="13">
        <v>5436513</v>
      </c>
      <c r="U335" s="13">
        <v>10033092</v>
      </c>
      <c r="V335" s="25">
        <f t="shared" si="11"/>
        <v>158951485</v>
      </c>
      <c r="W335" s="26">
        <f t="shared" si="10"/>
        <v>4.0054833428670028E-3</v>
      </c>
      <c r="X335" s="9"/>
    </row>
    <row r="336" spans="1:24">
      <c r="A336" s="10" t="s">
        <v>398</v>
      </c>
      <c r="B336" s="32" t="s">
        <v>8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47">
        <v>0</v>
      </c>
      <c r="O336" s="45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5">
        <f t="shared" si="11"/>
        <v>0</v>
      </c>
      <c r="W336" s="26">
        <f t="shared" si="10"/>
        <v>0</v>
      </c>
      <c r="X336" s="9"/>
    </row>
    <row r="337" spans="1:24">
      <c r="A337" s="10" t="s">
        <v>399</v>
      </c>
      <c r="B337" s="32" t="s">
        <v>52</v>
      </c>
      <c r="C337" s="13">
        <v>8623132</v>
      </c>
      <c r="D337" s="13">
        <v>76712362</v>
      </c>
      <c r="E337" s="13">
        <v>1326132</v>
      </c>
      <c r="F337" s="13">
        <v>1260959</v>
      </c>
      <c r="G337" s="13">
        <v>1169717</v>
      </c>
      <c r="H337" s="13">
        <v>1169717</v>
      </c>
      <c r="I337" s="13">
        <v>1169717</v>
      </c>
      <c r="J337" s="13">
        <v>1169717</v>
      </c>
      <c r="K337" s="13">
        <v>4820032</v>
      </c>
      <c r="L337" s="13">
        <v>670174</v>
      </c>
      <c r="M337" s="13">
        <v>737943</v>
      </c>
      <c r="N337" s="47">
        <v>1163665</v>
      </c>
      <c r="O337" s="45">
        <v>771144</v>
      </c>
      <c r="P337" s="13">
        <v>833234</v>
      </c>
      <c r="Q337" s="13">
        <v>888386</v>
      </c>
      <c r="R337" s="13">
        <v>0</v>
      </c>
      <c r="S337" s="13">
        <v>0</v>
      </c>
      <c r="T337" s="13">
        <v>0</v>
      </c>
      <c r="U337" s="13">
        <v>0</v>
      </c>
      <c r="V337" s="25">
        <f t="shared" si="11"/>
        <v>102486031</v>
      </c>
      <c r="W337" s="26">
        <f t="shared" si="10"/>
        <v>2.5825873224591222E-3</v>
      </c>
      <c r="X337" s="9"/>
    </row>
    <row r="338" spans="1:24">
      <c r="A338" s="10" t="s">
        <v>400</v>
      </c>
      <c r="B338" s="32" t="s">
        <v>54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558490</v>
      </c>
      <c r="L338" s="13">
        <v>0</v>
      </c>
      <c r="M338" s="13">
        <v>0</v>
      </c>
      <c r="N338" s="47">
        <v>0</v>
      </c>
      <c r="O338" s="45">
        <v>0</v>
      </c>
      <c r="P338" s="13">
        <v>0</v>
      </c>
      <c r="Q338" s="13">
        <v>0</v>
      </c>
      <c r="R338" s="13">
        <v>738324</v>
      </c>
      <c r="S338" s="13">
        <v>0</v>
      </c>
      <c r="T338" s="13">
        <v>0</v>
      </c>
      <c r="U338" s="13">
        <v>4545857</v>
      </c>
      <c r="V338" s="25">
        <f t="shared" si="11"/>
        <v>5842671</v>
      </c>
      <c r="W338" s="26">
        <f t="shared" si="10"/>
        <v>1.4723185107929062E-4</v>
      </c>
      <c r="X338" s="9"/>
    </row>
    <row r="339" spans="1:24">
      <c r="A339" s="10" t="s">
        <v>401</v>
      </c>
      <c r="B339" s="32" t="s">
        <v>53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47">
        <v>0</v>
      </c>
      <c r="O339" s="45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5">
        <f t="shared" si="11"/>
        <v>0</v>
      </c>
      <c r="W339" s="26">
        <f t="shared" si="10"/>
        <v>0</v>
      </c>
      <c r="X339" s="9"/>
    </row>
    <row r="340" spans="1:24">
      <c r="A340" s="10" t="s">
        <v>402</v>
      </c>
      <c r="B340" s="32" t="s">
        <v>61</v>
      </c>
      <c r="C340" s="13">
        <v>12977141</v>
      </c>
      <c r="D340" s="13">
        <v>15627330</v>
      </c>
      <c r="E340" s="13">
        <v>16613557</v>
      </c>
      <c r="F340" s="13">
        <v>18676047</v>
      </c>
      <c r="G340" s="13">
        <v>17666158</v>
      </c>
      <c r="H340" s="13">
        <v>18638657</v>
      </c>
      <c r="I340" s="13">
        <v>17156857</v>
      </c>
      <c r="J340" s="13">
        <v>16489150</v>
      </c>
      <c r="K340" s="13">
        <v>15877311</v>
      </c>
      <c r="L340" s="13">
        <v>15920603</v>
      </c>
      <c r="M340" s="13">
        <v>19346813</v>
      </c>
      <c r="N340" s="47">
        <v>20608205</v>
      </c>
      <c r="O340" s="45">
        <v>22550947</v>
      </c>
      <c r="P340" s="13">
        <v>22147138</v>
      </c>
      <c r="Q340" s="13">
        <v>22895913</v>
      </c>
      <c r="R340" s="13">
        <v>22476120</v>
      </c>
      <c r="S340" s="13">
        <v>22500104</v>
      </c>
      <c r="T340" s="13">
        <v>24727033</v>
      </c>
      <c r="U340" s="13">
        <v>32286983</v>
      </c>
      <c r="V340" s="25">
        <f t="shared" si="11"/>
        <v>375182067</v>
      </c>
      <c r="W340" s="26">
        <f t="shared" si="10"/>
        <v>9.4543660281683553E-3</v>
      </c>
      <c r="X340" s="9"/>
    </row>
    <row r="341" spans="1:24">
      <c r="A341" s="10" t="s">
        <v>403</v>
      </c>
      <c r="B341" s="32" t="s">
        <v>37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47">
        <v>0</v>
      </c>
      <c r="O341" s="45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5">
        <f t="shared" si="11"/>
        <v>0</v>
      </c>
      <c r="W341" s="26">
        <f t="shared" si="10"/>
        <v>0</v>
      </c>
      <c r="X341" s="9"/>
    </row>
    <row r="342" spans="1:24">
      <c r="A342" s="10" t="s">
        <v>60</v>
      </c>
      <c r="B342" s="32" t="s">
        <v>60</v>
      </c>
      <c r="C342" s="13">
        <v>26538859</v>
      </c>
      <c r="D342" s="13">
        <v>28826047</v>
      </c>
      <c r="E342" s="13">
        <v>29820490</v>
      </c>
      <c r="F342" s="13">
        <v>30199955</v>
      </c>
      <c r="G342" s="13">
        <v>29568006</v>
      </c>
      <c r="H342" s="13">
        <v>28968721</v>
      </c>
      <c r="I342" s="13">
        <v>28570324</v>
      </c>
      <c r="J342" s="13">
        <v>28810585</v>
      </c>
      <c r="K342" s="13">
        <v>29244145</v>
      </c>
      <c r="L342" s="13">
        <v>32303663</v>
      </c>
      <c r="M342" s="13">
        <v>32733940</v>
      </c>
      <c r="N342" s="47">
        <v>37755534</v>
      </c>
      <c r="O342" s="45">
        <v>38108999</v>
      </c>
      <c r="P342" s="13">
        <v>41712643</v>
      </c>
      <c r="Q342" s="13">
        <v>47616487</v>
      </c>
      <c r="R342" s="13">
        <v>40412930</v>
      </c>
      <c r="S342" s="13">
        <v>40718729</v>
      </c>
      <c r="T342" s="13">
        <v>40893305</v>
      </c>
      <c r="U342" s="13">
        <v>48958014</v>
      </c>
      <c r="V342" s="25">
        <f t="shared" si="11"/>
        <v>661761376</v>
      </c>
      <c r="W342" s="26">
        <f t="shared" si="10"/>
        <v>1.6675994996339594E-2</v>
      </c>
      <c r="X342" s="9"/>
    </row>
    <row r="343" spans="1:24">
      <c r="A343" s="10" t="s">
        <v>404</v>
      </c>
      <c r="B343" s="32" t="s">
        <v>8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47">
        <v>0</v>
      </c>
      <c r="O343" s="45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5">
        <f t="shared" si="11"/>
        <v>0</v>
      </c>
      <c r="W343" s="26">
        <f t="shared" si="10"/>
        <v>0</v>
      </c>
      <c r="X343" s="9"/>
    </row>
    <row r="344" spans="1:24">
      <c r="A344" s="10" t="s">
        <v>405</v>
      </c>
      <c r="B344" s="32" t="s">
        <v>9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6020</v>
      </c>
      <c r="N344" s="47">
        <v>17794</v>
      </c>
      <c r="O344" s="45">
        <v>13971</v>
      </c>
      <c r="P344" s="13">
        <v>15164</v>
      </c>
      <c r="Q344" s="13">
        <v>23843</v>
      </c>
      <c r="R344" s="13">
        <v>0</v>
      </c>
      <c r="S344" s="13">
        <v>0</v>
      </c>
      <c r="T344" s="13">
        <v>0</v>
      </c>
      <c r="U344" s="13">
        <v>0</v>
      </c>
      <c r="V344" s="25">
        <f t="shared" si="11"/>
        <v>76792</v>
      </c>
      <c r="W344" s="26">
        <f t="shared" si="10"/>
        <v>1.9351129488689138E-6</v>
      </c>
      <c r="X344" s="9"/>
    </row>
    <row r="345" spans="1:24">
      <c r="A345" s="10" t="s">
        <v>406</v>
      </c>
      <c r="B345" s="32" t="s">
        <v>32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47">
        <v>0</v>
      </c>
      <c r="O345" s="45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5">
        <f t="shared" si="11"/>
        <v>0</v>
      </c>
      <c r="W345" s="26">
        <f t="shared" si="10"/>
        <v>0</v>
      </c>
      <c r="X345" s="9"/>
    </row>
    <row r="346" spans="1:24">
      <c r="A346" s="10" t="s">
        <v>407</v>
      </c>
      <c r="B346" s="32" t="s">
        <v>29</v>
      </c>
      <c r="C346" s="13">
        <v>5399651</v>
      </c>
      <c r="D346" s="13">
        <v>5661159</v>
      </c>
      <c r="E346" s="13">
        <v>6221339</v>
      </c>
      <c r="F346" s="13">
        <v>6753430</v>
      </c>
      <c r="G346" s="13">
        <v>7292411</v>
      </c>
      <c r="H346" s="13">
        <v>6959161</v>
      </c>
      <c r="I346" s="13">
        <v>6868860</v>
      </c>
      <c r="J346" s="13">
        <v>6408282</v>
      </c>
      <c r="K346" s="13">
        <v>6413083</v>
      </c>
      <c r="L346" s="13">
        <v>6540551</v>
      </c>
      <c r="M346" s="13">
        <v>7077293</v>
      </c>
      <c r="N346" s="47">
        <v>6793260</v>
      </c>
      <c r="O346" s="45">
        <v>7785847</v>
      </c>
      <c r="P346" s="13">
        <v>7879311</v>
      </c>
      <c r="Q346" s="13">
        <v>7914446</v>
      </c>
      <c r="R346" s="13">
        <v>6046688</v>
      </c>
      <c r="S346" s="13">
        <v>5293247</v>
      </c>
      <c r="T346" s="13">
        <v>8018668</v>
      </c>
      <c r="U346" s="13">
        <v>9715127</v>
      </c>
      <c r="V346" s="25">
        <f t="shared" si="11"/>
        <v>131041814</v>
      </c>
      <c r="W346" s="26">
        <f t="shared" si="10"/>
        <v>3.3021761526548562E-3</v>
      </c>
      <c r="X346" s="9"/>
    </row>
    <row r="347" spans="1:24">
      <c r="A347" s="10" t="s">
        <v>61</v>
      </c>
      <c r="B347" s="32" t="s">
        <v>54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47">
        <v>0</v>
      </c>
      <c r="O347" s="45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5">
        <f t="shared" si="11"/>
        <v>0</v>
      </c>
      <c r="W347" s="26">
        <f t="shared" si="10"/>
        <v>0</v>
      </c>
      <c r="X347" s="9"/>
    </row>
    <row r="348" spans="1:24">
      <c r="A348" s="10" t="s">
        <v>408</v>
      </c>
      <c r="B348" s="32" t="s">
        <v>44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47">
        <v>0</v>
      </c>
      <c r="O348" s="45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5">
        <f t="shared" si="11"/>
        <v>0</v>
      </c>
      <c r="W348" s="26">
        <f t="shared" si="10"/>
        <v>0</v>
      </c>
      <c r="X348" s="9"/>
    </row>
    <row r="349" spans="1:24">
      <c r="A349" s="10" t="s">
        <v>409</v>
      </c>
      <c r="B349" s="32" t="s">
        <v>48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47">
        <v>0</v>
      </c>
      <c r="O349" s="45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5">
        <f t="shared" si="11"/>
        <v>0</v>
      </c>
      <c r="W349" s="26">
        <f t="shared" si="10"/>
        <v>0</v>
      </c>
      <c r="X349" s="9"/>
    </row>
    <row r="350" spans="1:24">
      <c r="A350" s="10" t="s">
        <v>410</v>
      </c>
      <c r="B350" s="32" t="s">
        <v>33</v>
      </c>
      <c r="C350" s="13">
        <v>941727</v>
      </c>
      <c r="D350" s="13">
        <v>1094928</v>
      </c>
      <c r="E350" s="13">
        <v>1007108</v>
      </c>
      <c r="F350" s="13">
        <v>1029182</v>
      </c>
      <c r="G350" s="13">
        <v>1048057</v>
      </c>
      <c r="H350" s="13">
        <v>1150063</v>
      </c>
      <c r="I350" s="13">
        <v>1164488</v>
      </c>
      <c r="J350" s="13">
        <v>1162884</v>
      </c>
      <c r="K350" s="13">
        <v>1149645</v>
      </c>
      <c r="L350" s="13">
        <v>1183923</v>
      </c>
      <c r="M350" s="13">
        <v>1152565</v>
      </c>
      <c r="N350" s="47">
        <v>1253722</v>
      </c>
      <c r="O350" s="45">
        <v>1166167</v>
      </c>
      <c r="P350" s="13">
        <v>1146334</v>
      </c>
      <c r="Q350" s="13">
        <v>1378088</v>
      </c>
      <c r="R350" s="13">
        <v>1284004</v>
      </c>
      <c r="S350" s="13">
        <v>1571908</v>
      </c>
      <c r="T350" s="13">
        <v>1692477</v>
      </c>
      <c r="U350" s="13">
        <v>1643393</v>
      </c>
      <c r="V350" s="25">
        <f t="shared" si="11"/>
        <v>23220663</v>
      </c>
      <c r="W350" s="26">
        <f t="shared" si="10"/>
        <v>5.8514696391058019E-4</v>
      </c>
      <c r="X350" s="9"/>
    </row>
    <row r="351" spans="1:24">
      <c r="A351" s="10" t="s">
        <v>411</v>
      </c>
      <c r="B351" s="32" t="s">
        <v>67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47">
        <v>0</v>
      </c>
      <c r="O351" s="45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5">
        <f t="shared" si="11"/>
        <v>0</v>
      </c>
      <c r="W351" s="26">
        <f t="shared" si="10"/>
        <v>0</v>
      </c>
      <c r="X351" s="9"/>
    </row>
    <row r="352" spans="1:24">
      <c r="A352" s="10" t="s">
        <v>412</v>
      </c>
      <c r="B352" s="32" t="s">
        <v>52</v>
      </c>
      <c r="C352" s="13">
        <v>550728</v>
      </c>
      <c r="D352" s="13">
        <v>0</v>
      </c>
      <c r="E352" s="13">
        <v>378711</v>
      </c>
      <c r="F352" s="13">
        <v>527643</v>
      </c>
      <c r="G352" s="13">
        <v>0</v>
      </c>
      <c r="H352" s="13">
        <v>5720072</v>
      </c>
      <c r="I352" s="13">
        <v>2711</v>
      </c>
      <c r="J352" s="13">
        <v>107561</v>
      </c>
      <c r="K352" s="13">
        <v>24259</v>
      </c>
      <c r="L352" s="13">
        <v>19319</v>
      </c>
      <c r="M352" s="13">
        <v>31164</v>
      </c>
      <c r="N352" s="47">
        <v>14857</v>
      </c>
      <c r="O352" s="45">
        <v>12395</v>
      </c>
      <c r="P352" s="13">
        <v>9764</v>
      </c>
      <c r="Q352" s="13">
        <v>6953</v>
      </c>
      <c r="R352" s="13">
        <v>3600</v>
      </c>
      <c r="S352" s="13">
        <v>3570</v>
      </c>
      <c r="T352" s="13">
        <v>3570</v>
      </c>
      <c r="U352" s="13">
        <v>3570</v>
      </c>
      <c r="V352" s="25">
        <f t="shared" si="11"/>
        <v>7420447</v>
      </c>
      <c r="W352" s="26">
        <f t="shared" si="10"/>
        <v>1.8699087243587202E-4</v>
      </c>
      <c r="X352" s="9"/>
    </row>
    <row r="353" spans="1:24">
      <c r="A353" s="10" t="s">
        <v>413</v>
      </c>
      <c r="B353" s="32" t="s">
        <v>66</v>
      </c>
      <c r="C353" s="13">
        <v>3315543</v>
      </c>
      <c r="D353" s="13">
        <v>3494779</v>
      </c>
      <c r="E353" s="13">
        <v>3945635</v>
      </c>
      <c r="F353" s="13">
        <v>4502728</v>
      </c>
      <c r="G353" s="13">
        <v>4359498</v>
      </c>
      <c r="H353" s="13">
        <v>4027437</v>
      </c>
      <c r="I353" s="13">
        <v>3363551</v>
      </c>
      <c r="J353" s="13">
        <v>4371965</v>
      </c>
      <c r="K353" s="13">
        <v>3891540</v>
      </c>
      <c r="L353" s="13">
        <v>3503317</v>
      </c>
      <c r="M353" s="13">
        <v>3670080</v>
      </c>
      <c r="N353" s="47">
        <v>561979</v>
      </c>
      <c r="O353" s="45">
        <v>3752403</v>
      </c>
      <c r="P353" s="13">
        <v>4008248</v>
      </c>
      <c r="Q353" s="13">
        <v>4450080</v>
      </c>
      <c r="R353" s="13">
        <v>5598820</v>
      </c>
      <c r="S353" s="13">
        <v>5582552</v>
      </c>
      <c r="T353" s="13">
        <v>5536643</v>
      </c>
      <c r="U353" s="13">
        <v>6969250</v>
      </c>
      <c r="V353" s="25">
        <f t="shared" si="11"/>
        <v>78906048</v>
      </c>
      <c r="W353" s="26">
        <f t="shared" si="10"/>
        <v>1.9883857072204403E-3</v>
      </c>
      <c r="X353" s="9"/>
    </row>
    <row r="354" spans="1:24">
      <c r="A354" s="10" t="s">
        <v>414</v>
      </c>
      <c r="B354" s="32" t="s">
        <v>45</v>
      </c>
      <c r="C354" s="13">
        <v>122439</v>
      </c>
      <c r="D354" s="13">
        <v>887102</v>
      </c>
      <c r="E354" s="13">
        <v>762438</v>
      </c>
      <c r="F354" s="13">
        <v>1123897</v>
      </c>
      <c r="G354" s="13">
        <v>370394</v>
      </c>
      <c r="H354" s="13">
        <v>92533</v>
      </c>
      <c r="I354" s="13">
        <v>23069</v>
      </c>
      <c r="J354" s="13">
        <v>0</v>
      </c>
      <c r="K354" s="13">
        <v>0</v>
      </c>
      <c r="L354" s="13">
        <v>0</v>
      </c>
      <c r="M354" s="13">
        <v>0</v>
      </c>
      <c r="N354" s="47">
        <v>0</v>
      </c>
      <c r="O354" s="45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5">
        <f t="shared" si="11"/>
        <v>3381872</v>
      </c>
      <c r="W354" s="26">
        <f t="shared" si="10"/>
        <v>8.5221172760407477E-5</v>
      </c>
      <c r="X354" s="9"/>
    </row>
    <row r="355" spans="1:24">
      <c r="A355" s="10" t="s">
        <v>415</v>
      </c>
      <c r="B355" s="32" t="s">
        <v>52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47">
        <v>0</v>
      </c>
      <c r="O355" s="45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5">
        <f t="shared" si="11"/>
        <v>0</v>
      </c>
      <c r="W355" s="26">
        <f t="shared" si="10"/>
        <v>0</v>
      </c>
      <c r="X355" s="9"/>
    </row>
    <row r="356" spans="1:24">
      <c r="A356" s="10" t="s">
        <v>416</v>
      </c>
      <c r="B356" s="32" t="s">
        <v>54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47">
        <v>0</v>
      </c>
      <c r="O356" s="45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5">
        <f t="shared" si="11"/>
        <v>0</v>
      </c>
      <c r="W356" s="26">
        <f t="shared" si="10"/>
        <v>0</v>
      </c>
      <c r="X356" s="9"/>
    </row>
    <row r="357" spans="1:24">
      <c r="A357" s="10" t="s">
        <v>417</v>
      </c>
      <c r="B357" s="32" t="s">
        <v>9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47">
        <v>0</v>
      </c>
      <c r="O357" s="45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5">
        <f t="shared" si="11"/>
        <v>0</v>
      </c>
      <c r="W357" s="26">
        <f t="shared" si="10"/>
        <v>0</v>
      </c>
      <c r="X357" s="9"/>
    </row>
    <row r="358" spans="1:24">
      <c r="A358" s="10" t="s">
        <v>418</v>
      </c>
      <c r="B358" s="32" t="s">
        <v>6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47">
        <v>0</v>
      </c>
      <c r="O358" s="45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5">
        <f t="shared" si="11"/>
        <v>0</v>
      </c>
      <c r="W358" s="26">
        <f t="shared" si="10"/>
        <v>0</v>
      </c>
      <c r="X358" s="9"/>
    </row>
    <row r="359" spans="1:24">
      <c r="A359" s="10" t="s">
        <v>419</v>
      </c>
      <c r="B359" s="32" t="s">
        <v>57</v>
      </c>
      <c r="C359" s="13">
        <v>5840563</v>
      </c>
      <c r="D359" s="13">
        <v>744243</v>
      </c>
      <c r="E359" s="13">
        <v>921828</v>
      </c>
      <c r="F359" s="13">
        <v>1125892</v>
      </c>
      <c r="G359" s="13">
        <v>1408047</v>
      </c>
      <c r="H359" s="13">
        <v>1907846</v>
      </c>
      <c r="I359" s="13">
        <v>2192140</v>
      </c>
      <c r="J359" s="13">
        <v>2232477</v>
      </c>
      <c r="K359" s="13">
        <v>2575617</v>
      </c>
      <c r="L359" s="13">
        <v>2616437</v>
      </c>
      <c r="M359" s="13">
        <v>5011441</v>
      </c>
      <c r="N359" s="47">
        <v>2208886</v>
      </c>
      <c r="O359" s="45">
        <v>3792848</v>
      </c>
      <c r="P359" s="13">
        <v>3749826</v>
      </c>
      <c r="Q359" s="13">
        <v>4850386</v>
      </c>
      <c r="R359" s="13">
        <v>4545732</v>
      </c>
      <c r="S359" s="13">
        <v>5901866</v>
      </c>
      <c r="T359" s="13">
        <v>6099564</v>
      </c>
      <c r="U359" s="13">
        <v>6440842</v>
      </c>
      <c r="V359" s="25">
        <f t="shared" si="11"/>
        <v>64166481</v>
      </c>
      <c r="W359" s="26">
        <f t="shared" si="10"/>
        <v>1.6169573427759548E-3</v>
      </c>
      <c r="X359" s="9"/>
    </row>
    <row r="360" spans="1:24">
      <c r="A360" s="10" t="s">
        <v>420</v>
      </c>
      <c r="B360" s="32" t="s">
        <v>57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47">
        <v>0</v>
      </c>
      <c r="O360" s="45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5">
        <f t="shared" si="11"/>
        <v>0</v>
      </c>
      <c r="W360" s="26">
        <f t="shared" si="10"/>
        <v>0</v>
      </c>
      <c r="X360" s="9"/>
    </row>
    <row r="361" spans="1:24">
      <c r="A361" s="10" t="s">
        <v>421</v>
      </c>
      <c r="B361" s="32" t="s">
        <v>51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47">
        <v>0</v>
      </c>
      <c r="O361" s="45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5">
        <f t="shared" si="11"/>
        <v>0</v>
      </c>
      <c r="W361" s="26">
        <f t="shared" si="10"/>
        <v>0</v>
      </c>
      <c r="X361" s="9"/>
    </row>
    <row r="362" spans="1:24">
      <c r="A362" s="10" t="s">
        <v>422</v>
      </c>
      <c r="B362" s="32" t="s">
        <v>53</v>
      </c>
      <c r="C362" s="13">
        <v>29000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47">
        <v>0</v>
      </c>
      <c r="O362" s="45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5">
        <f t="shared" si="11"/>
        <v>29000</v>
      </c>
      <c r="W362" s="26">
        <f t="shared" si="10"/>
        <v>7.3078283567557161E-7</v>
      </c>
      <c r="X362" s="9"/>
    </row>
    <row r="363" spans="1:24">
      <c r="A363" s="10" t="s">
        <v>423</v>
      </c>
      <c r="B363" s="32" t="s">
        <v>58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47">
        <v>0</v>
      </c>
      <c r="O363" s="45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5">
        <f t="shared" si="11"/>
        <v>0</v>
      </c>
      <c r="W363" s="26">
        <f t="shared" si="10"/>
        <v>0</v>
      </c>
      <c r="X363" s="9"/>
    </row>
    <row r="364" spans="1:24">
      <c r="A364" s="10" t="s">
        <v>424</v>
      </c>
      <c r="B364" s="32" t="s">
        <v>67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47">
        <v>0</v>
      </c>
      <c r="O364" s="45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5">
        <f t="shared" si="11"/>
        <v>0</v>
      </c>
      <c r="W364" s="26">
        <f t="shared" si="10"/>
        <v>0</v>
      </c>
      <c r="X364" s="9"/>
    </row>
    <row r="365" spans="1:24">
      <c r="A365" s="10" t="s">
        <v>425</v>
      </c>
      <c r="B365" s="32" t="s">
        <v>54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47">
        <v>0</v>
      </c>
      <c r="O365" s="45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5">
        <f t="shared" si="11"/>
        <v>0</v>
      </c>
      <c r="W365" s="26">
        <f t="shared" si="10"/>
        <v>0</v>
      </c>
      <c r="X365" s="9"/>
    </row>
    <row r="366" spans="1:24">
      <c r="A366" s="10" t="s">
        <v>426</v>
      </c>
      <c r="B366" s="32" t="s">
        <v>54</v>
      </c>
      <c r="C366" s="13">
        <v>82711235</v>
      </c>
      <c r="D366" s="13">
        <v>89231234</v>
      </c>
      <c r="E366" s="13">
        <v>88236966</v>
      </c>
      <c r="F366" s="13">
        <v>96497703</v>
      </c>
      <c r="G366" s="13">
        <v>95547104</v>
      </c>
      <c r="H366" s="13">
        <v>96840125</v>
      </c>
      <c r="I366" s="13">
        <v>104328142</v>
      </c>
      <c r="J366" s="13">
        <v>104451837</v>
      </c>
      <c r="K366" s="13">
        <v>95617653</v>
      </c>
      <c r="L366" s="13">
        <v>94209528</v>
      </c>
      <c r="M366" s="13">
        <v>100235621</v>
      </c>
      <c r="N366" s="47">
        <v>98655429</v>
      </c>
      <c r="O366" s="45">
        <v>100879725</v>
      </c>
      <c r="P366" s="13">
        <v>106053030</v>
      </c>
      <c r="Q366" s="13">
        <v>111795297</v>
      </c>
      <c r="R366" s="13">
        <v>116071240</v>
      </c>
      <c r="S366" s="13">
        <v>119454720</v>
      </c>
      <c r="T366" s="13">
        <v>151934777</v>
      </c>
      <c r="U366" s="13">
        <v>172924609</v>
      </c>
      <c r="V366" s="25">
        <f t="shared" si="11"/>
        <v>2025675975</v>
      </c>
      <c r="W366" s="26">
        <f t="shared" si="10"/>
        <v>5.104583562656477E-2</v>
      </c>
      <c r="X366" s="9"/>
    </row>
    <row r="367" spans="1:24">
      <c r="A367" s="10" t="s">
        <v>427</v>
      </c>
      <c r="B367" s="32" t="s">
        <v>7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47">
        <v>0</v>
      </c>
      <c r="O367" s="45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5">
        <f t="shared" si="11"/>
        <v>0</v>
      </c>
      <c r="W367" s="26">
        <f t="shared" si="10"/>
        <v>0</v>
      </c>
      <c r="X367" s="9"/>
    </row>
    <row r="368" spans="1:24">
      <c r="A368" s="10" t="s">
        <v>428</v>
      </c>
      <c r="B368" s="32" t="s">
        <v>44</v>
      </c>
      <c r="C368" s="13">
        <v>692758</v>
      </c>
      <c r="D368" s="13">
        <v>962777</v>
      </c>
      <c r="E368" s="13">
        <v>2601366</v>
      </c>
      <c r="F368" s="13">
        <v>780695</v>
      </c>
      <c r="G368" s="13">
        <v>3463608</v>
      </c>
      <c r="H368" s="13">
        <v>3400049</v>
      </c>
      <c r="I368" s="13">
        <v>3335539</v>
      </c>
      <c r="J368" s="13">
        <v>3243089</v>
      </c>
      <c r="K368" s="13">
        <v>3445485</v>
      </c>
      <c r="L368" s="13">
        <v>845278</v>
      </c>
      <c r="M368" s="13">
        <v>7332707</v>
      </c>
      <c r="N368" s="47">
        <v>6286565</v>
      </c>
      <c r="O368" s="45">
        <v>7265745</v>
      </c>
      <c r="P368" s="13">
        <v>4612571</v>
      </c>
      <c r="Q368" s="13">
        <v>4857731</v>
      </c>
      <c r="R368" s="13">
        <v>1396556</v>
      </c>
      <c r="S368" s="13">
        <v>4470028</v>
      </c>
      <c r="T368" s="13">
        <v>1882771.1199999999</v>
      </c>
      <c r="U368" s="13">
        <v>14870714</v>
      </c>
      <c r="V368" s="25">
        <f t="shared" si="11"/>
        <v>75746032.120000005</v>
      </c>
      <c r="W368" s="26">
        <f t="shared" si="10"/>
        <v>1.9087551773733287E-3</v>
      </c>
      <c r="X368" s="9"/>
    </row>
    <row r="369" spans="1:24">
      <c r="A369" s="10" t="s">
        <v>429</v>
      </c>
      <c r="B369" s="32" t="s">
        <v>45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47">
        <v>0</v>
      </c>
      <c r="O369" s="45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5">
        <f t="shared" si="11"/>
        <v>0</v>
      </c>
      <c r="W369" s="26">
        <f t="shared" si="10"/>
        <v>0</v>
      </c>
      <c r="X369" s="9"/>
    </row>
    <row r="370" spans="1:24">
      <c r="A370" s="10" t="s">
        <v>430</v>
      </c>
      <c r="B370" s="32" t="s">
        <v>9</v>
      </c>
      <c r="C370" s="13">
        <v>54951937</v>
      </c>
      <c r="D370" s="13">
        <v>55608657</v>
      </c>
      <c r="E370" s="13">
        <v>53679123</v>
      </c>
      <c r="F370" s="13">
        <v>61373802</v>
      </c>
      <c r="G370" s="13">
        <v>46421292</v>
      </c>
      <c r="H370" s="13">
        <v>54433151</v>
      </c>
      <c r="I370" s="13">
        <v>58140149</v>
      </c>
      <c r="J370" s="13">
        <v>59000917</v>
      </c>
      <c r="K370" s="13">
        <v>65275232</v>
      </c>
      <c r="L370" s="13">
        <v>64469476</v>
      </c>
      <c r="M370" s="13">
        <v>69876639</v>
      </c>
      <c r="N370" s="47">
        <v>72444767</v>
      </c>
      <c r="O370" s="45">
        <v>77184828</v>
      </c>
      <c r="P370" s="13">
        <v>79923990</v>
      </c>
      <c r="Q370" s="13">
        <v>82932825</v>
      </c>
      <c r="R370" s="13">
        <v>85417022</v>
      </c>
      <c r="S370" s="13">
        <v>88558217</v>
      </c>
      <c r="T370" s="13">
        <v>90933139</v>
      </c>
      <c r="U370" s="13">
        <v>100078221</v>
      </c>
      <c r="V370" s="25">
        <f t="shared" si="11"/>
        <v>1320703384</v>
      </c>
      <c r="W370" s="26">
        <f t="shared" si="10"/>
        <v>3.3280943587787701E-2</v>
      </c>
      <c r="X370" s="9"/>
    </row>
    <row r="371" spans="1:24">
      <c r="A371" s="10" t="s">
        <v>431</v>
      </c>
      <c r="B371" s="32" t="s">
        <v>45</v>
      </c>
      <c r="C371" s="13">
        <v>1178986</v>
      </c>
      <c r="D371" s="13">
        <v>1360734</v>
      </c>
      <c r="E371" s="13">
        <v>1428258</v>
      </c>
      <c r="F371" s="13">
        <v>1788324</v>
      </c>
      <c r="G371" s="13">
        <v>1669477</v>
      </c>
      <c r="H371" s="13">
        <v>1990702</v>
      </c>
      <c r="I371" s="13">
        <v>1818762</v>
      </c>
      <c r="J371" s="13">
        <v>1730300</v>
      </c>
      <c r="K371" s="13">
        <v>1854268</v>
      </c>
      <c r="L371" s="13">
        <v>2936822</v>
      </c>
      <c r="M371" s="13">
        <v>0</v>
      </c>
      <c r="N371" s="47">
        <v>0</v>
      </c>
      <c r="O371" s="45">
        <v>3465949</v>
      </c>
      <c r="P371" s="13">
        <v>3528211</v>
      </c>
      <c r="Q371" s="13">
        <v>3549765</v>
      </c>
      <c r="R371" s="13">
        <v>3317613</v>
      </c>
      <c r="S371" s="13">
        <v>3638166</v>
      </c>
      <c r="T371" s="13">
        <v>3678363</v>
      </c>
      <c r="U371" s="13">
        <v>0</v>
      </c>
      <c r="V371" s="25">
        <f t="shared" si="11"/>
        <v>38934700</v>
      </c>
      <c r="W371" s="26">
        <f t="shared" si="10"/>
        <v>9.8113139559233373E-4</v>
      </c>
      <c r="X371" s="9"/>
    </row>
    <row r="372" spans="1:24">
      <c r="A372" s="10" t="s">
        <v>432</v>
      </c>
      <c r="B372" s="32" t="s">
        <v>45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47">
        <v>0</v>
      </c>
      <c r="O372" s="45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5">
        <f t="shared" si="11"/>
        <v>0</v>
      </c>
      <c r="W372" s="26">
        <f t="shared" si="10"/>
        <v>0</v>
      </c>
      <c r="X372" s="9"/>
    </row>
    <row r="373" spans="1:24">
      <c r="A373" s="10" t="s">
        <v>433</v>
      </c>
      <c r="B373" s="32" t="s">
        <v>38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47">
        <v>0</v>
      </c>
      <c r="O373" s="45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5">
        <f t="shared" si="11"/>
        <v>0</v>
      </c>
      <c r="W373" s="26">
        <f t="shared" si="10"/>
        <v>0</v>
      </c>
      <c r="X373" s="9"/>
    </row>
    <row r="374" spans="1:24">
      <c r="A374" s="10" t="s">
        <v>434</v>
      </c>
      <c r="B374" s="32" t="s">
        <v>9</v>
      </c>
      <c r="C374" s="13">
        <v>7822130</v>
      </c>
      <c r="D374" s="13">
        <v>8794576</v>
      </c>
      <c r="E374" s="13">
        <v>8718341</v>
      </c>
      <c r="F374" s="13">
        <v>9426890</v>
      </c>
      <c r="G374" s="13">
        <v>9145017</v>
      </c>
      <c r="H374" s="13">
        <v>9184907</v>
      </c>
      <c r="I374" s="13">
        <v>8915110</v>
      </c>
      <c r="J374" s="13">
        <v>8345907</v>
      </c>
      <c r="K374" s="13">
        <v>8679297</v>
      </c>
      <c r="L374" s="13">
        <v>8606369</v>
      </c>
      <c r="M374" s="13">
        <v>9041953</v>
      </c>
      <c r="N374" s="47">
        <v>9195749</v>
      </c>
      <c r="O374" s="45">
        <v>10368562</v>
      </c>
      <c r="P374" s="13">
        <v>10590614</v>
      </c>
      <c r="Q374" s="13">
        <v>9846238</v>
      </c>
      <c r="R374" s="13">
        <v>10167983</v>
      </c>
      <c r="S374" s="13">
        <v>8654031</v>
      </c>
      <c r="T374" s="13">
        <v>11792818</v>
      </c>
      <c r="U374" s="13">
        <v>12793922</v>
      </c>
      <c r="V374" s="25">
        <f t="shared" si="11"/>
        <v>180090414</v>
      </c>
      <c r="W374" s="26">
        <f t="shared" si="10"/>
        <v>4.5381718421002642E-3</v>
      </c>
      <c r="X374" s="9"/>
    </row>
    <row r="375" spans="1:24">
      <c r="A375" s="10" t="s">
        <v>435</v>
      </c>
      <c r="B375" s="32" t="s">
        <v>30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47">
        <v>0</v>
      </c>
      <c r="O375" s="45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5">
        <f t="shared" si="11"/>
        <v>0</v>
      </c>
      <c r="W375" s="26">
        <f t="shared" si="10"/>
        <v>0</v>
      </c>
      <c r="X375" s="9"/>
    </row>
    <row r="376" spans="1:24">
      <c r="A376" s="10" t="s">
        <v>436</v>
      </c>
      <c r="B376" s="32" t="s">
        <v>54</v>
      </c>
      <c r="C376" s="13">
        <v>8453686</v>
      </c>
      <c r="D376" s="13">
        <v>8762296</v>
      </c>
      <c r="E376" s="13">
        <v>9482005</v>
      </c>
      <c r="F376" s="13">
        <v>9703201</v>
      </c>
      <c r="G376" s="13">
        <v>9620501</v>
      </c>
      <c r="H376" s="13">
        <v>9648193</v>
      </c>
      <c r="I376" s="13">
        <v>9394730</v>
      </c>
      <c r="J376" s="13">
        <v>9348746</v>
      </c>
      <c r="K376" s="13">
        <v>11127138</v>
      </c>
      <c r="L376" s="13">
        <v>10609273</v>
      </c>
      <c r="M376" s="13">
        <v>11412478</v>
      </c>
      <c r="N376" s="47">
        <v>11673626</v>
      </c>
      <c r="O376" s="45">
        <v>12570884</v>
      </c>
      <c r="P376" s="13">
        <v>12613246</v>
      </c>
      <c r="Q376" s="13">
        <v>13252769</v>
      </c>
      <c r="R376" s="13">
        <v>14049339</v>
      </c>
      <c r="S376" s="13">
        <v>14656449</v>
      </c>
      <c r="T376" s="13">
        <v>15785528</v>
      </c>
      <c r="U376" s="13">
        <v>17407459</v>
      </c>
      <c r="V376" s="25">
        <f t="shared" si="11"/>
        <v>219571547</v>
      </c>
      <c r="W376" s="26">
        <f t="shared" si="10"/>
        <v>5.5330730258735189E-3</v>
      </c>
      <c r="X376" s="9"/>
    </row>
    <row r="377" spans="1:24">
      <c r="A377" s="10" t="s">
        <v>437</v>
      </c>
      <c r="B377" s="32" t="s">
        <v>36</v>
      </c>
      <c r="C377" s="13">
        <v>4255223</v>
      </c>
      <c r="D377" s="13">
        <v>4971320</v>
      </c>
      <c r="E377" s="13">
        <v>5542551</v>
      </c>
      <c r="F377" s="13">
        <v>5594841</v>
      </c>
      <c r="G377" s="13">
        <v>5757303</v>
      </c>
      <c r="H377" s="13">
        <v>5647753</v>
      </c>
      <c r="I377" s="13">
        <v>5710650</v>
      </c>
      <c r="J377" s="13">
        <v>7113633</v>
      </c>
      <c r="K377" s="13">
        <v>6296831</v>
      </c>
      <c r="L377" s="13">
        <v>6356680</v>
      </c>
      <c r="M377" s="13">
        <v>6190916</v>
      </c>
      <c r="N377" s="47">
        <v>6856155</v>
      </c>
      <c r="O377" s="45">
        <v>7489129</v>
      </c>
      <c r="P377" s="13">
        <v>8161242</v>
      </c>
      <c r="Q377" s="13">
        <v>8242600</v>
      </c>
      <c r="R377" s="13">
        <v>8502359</v>
      </c>
      <c r="S377" s="13">
        <v>8333745</v>
      </c>
      <c r="T377" s="13">
        <v>557767</v>
      </c>
      <c r="U377" s="13">
        <v>529558</v>
      </c>
      <c r="V377" s="25">
        <f t="shared" si="11"/>
        <v>112110256</v>
      </c>
      <c r="W377" s="26">
        <f t="shared" si="10"/>
        <v>2.8251120961377335E-3</v>
      </c>
      <c r="X377" s="9"/>
    </row>
    <row r="378" spans="1:24">
      <c r="A378" s="10" t="s">
        <v>438</v>
      </c>
      <c r="B378" s="32" t="s">
        <v>30</v>
      </c>
      <c r="C378" s="13">
        <v>461396</v>
      </c>
      <c r="D378" s="13">
        <v>486040</v>
      </c>
      <c r="E378" s="13">
        <v>554885</v>
      </c>
      <c r="F378" s="13">
        <v>614189</v>
      </c>
      <c r="G378" s="13">
        <v>636392</v>
      </c>
      <c r="H378" s="13">
        <v>625278</v>
      </c>
      <c r="I378" s="13">
        <v>631330</v>
      </c>
      <c r="J378" s="13">
        <v>567338</v>
      </c>
      <c r="K378" s="13">
        <v>520023</v>
      </c>
      <c r="L378" s="13">
        <v>544925</v>
      </c>
      <c r="M378" s="13">
        <v>509159</v>
      </c>
      <c r="N378" s="47">
        <v>704058</v>
      </c>
      <c r="O378" s="45">
        <v>724692</v>
      </c>
      <c r="P378" s="13">
        <v>644928</v>
      </c>
      <c r="Q378" s="13">
        <v>637196</v>
      </c>
      <c r="R378" s="13">
        <v>881856</v>
      </c>
      <c r="S378" s="13">
        <v>846334</v>
      </c>
      <c r="T378" s="13">
        <v>1065493</v>
      </c>
      <c r="U378" s="13">
        <v>954774</v>
      </c>
      <c r="V378" s="25">
        <f t="shared" si="11"/>
        <v>12610286</v>
      </c>
      <c r="W378" s="26">
        <f t="shared" si="10"/>
        <v>3.177717435089642E-4</v>
      </c>
      <c r="X378" s="9"/>
    </row>
    <row r="379" spans="1:24">
      <c r="A379" s="10" t="s">
        <v>439</v>
      </c>
      <c r="B379" s="32" t="s">
        <v>52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47">
        <v>0</v>
      </c>
      <c r="O379" s="45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5">
        <f t="shared" si="11"/>
        <v>0</v>
      </c>
      <c r="W379" s="26">
        <f t="shared" si="10"/>
        <v>0</v>
      </c>
      <c r="X379" s="9"/>
    </row>
    <row r="380" spans="1:24">
      <c r="A380" s="10" t="s">
        <v>440</v>
      </c>
      <c r="B380" s="32" t="s">
        <v>8</v>
      </c>
      <c r="C380" s="13">
        <v>15266199</v>
      </c>
      <c r="D380" s="13">
        <v>16150487</v>
      </c>
      <c r="E380" s="13">
        <v>16507996</v>
      </c>
      <c r="F380" s="13">
        <v>17179997</v>
      </c>
      <c r="G380" s="13">
        <v>17344728</v>
      </c>
      <c r="H380" s="13">
        <v>16228925</v>
      </c>
      <c r="I380" s="13">
        <v>16635848</v>
      </c>
      <c r="J380" s="13">
        <v>0</v>
      </c>
      <c r="K380" s="13">
        <v>0</v>
      </c>
      <c r="L380" s="13">
        <v>0</v>
      </c>
      <c r="M380" s="13">
        <v>0</v>
      </c>
      <c r="N380" s="47">
        <v>0</v>
      </c>
      <c r="O380" s="45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23077760</v>
      </c>
      <c r="V380" s="25">
        <f t="shared" si="11"/>
        <v>138391940</v>
      </c>
      <c r="W380" s="26">
        <f t="shared" si="10"/>
        <v>3.4873949775118475E-3</v>
      </c>
      <c r="X380" s="9"/>
    </row>
    <row r="381" spans="1:24">
      <c r="A381" s="10" t="s">
        <v>441</v>
      </c>
      <c r="B381" s="32" t="s">
        <v>54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47">
        <v>0</v>
      </c>
      <c r="O381" s="45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5">
        <f t="shared" si="11"/>
        <v>0</v>
      </c>
      <c r="W381" s="26">
        <f t="shared" si="10"/>
        <v>0</v>
      </c>
      <c r="X381" s="9"/>
    </row>
    <row r="382" spans="1:24">
      <c r="A382" s="10" t="s">
        <v>442</v>
      </c>
      <c r="B382" s="32" t="s">
        <v>22</v>
      </c>
      <c r="C382" s="13">
        <v>678624</v>
      </c>
      <c r="D382" s="13">
        <v>0</v>
      </c>
      <c r="E382" s="13">
        <v>891046</v>
      </c>
      <c r="F382" s="13">
        <v>922375</v>
      </c>
      <c r="G382" s="13">
        <v>944047</v>
      </c>
      <c r="H382" s="13">
        <v>968172</v>
      </c>
      <c r="I382" s="13">
        <v>982804</v>
      </c>
      <c r="J382" s="13">
        <v>970824</v>
      </c>
      <c r="K382" s="13">
        <v>1024252</v>
      </c>
      <c r="L382" s="13">
        <v>508665</v>
      </c>
      <c r="M382" s="13">
        <v>785439</v>
      </c>
      <c r="N382" s="47">
        <v>807045</v>
      </c>
      <c r="O382" s="45">
        <v>684718</v>
      </c>
      <c r="P382" s="13">
        <v>796024</v>
      </c>
      <c r="Q382" s="13">
        <v>1047495</v>
      </c>
      <c r="R382" s="13">
        <v>1426639</v>
      </c>
      <c r="S382" s="13">
        <v>1590044</v>
      </c>
      <c r="T382" s="13">
        <v>1376093</v>
      </c>
      <c r="U382" s="13">
        <v>1416712</v>
      </c>
      <c r="V382" s="25">
        <f t="shared" si="11"/>
        <v>17821018</v>
      </c>
      <c r="W382" s="26">
        <f t="shared" si="10"/>
        <v>4.4907910581604843E-4</v>
      </c>
      <c r="X382" s="9"/>
    </row>
    <row r="383" spans="1:24">
      <c r="A383" s="10" t="s">
        <v>443</v>
      </c>
      <c r="B383" s="32" t="s">
        <v>36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1029481</v>
      </c>
      <c r="K383" s="13">
        <v>0</v>
      </c>
      <c r="L383" s="13">
        <v>0</v>
      </c>
      <c r="M383" s="13">
        <v>0</v>
      </c>
      <c r="N383" s="47">
        <v>0</v>
      </c>
      <c r="O383" s="45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5">
        <f t="shared" si="11"/>
        <v>1029481</v>
      </c>
      <c r="W383" s="26">
        <f t="shared" si="10"/>
        <v>2.5942311877728385E-5</v>
      </c>
      <c r="X383" s="9"/>
    </row>
    <row r="384" spans="1:24">
      <c r="A384" s="10" t="s">
        <v>444</v>
      </c>
      <c r="B384" s="32" t="s">
        <v>48</v>
      </c>
      <c r="C384" s="13">
        <v>818947</v>
      </c>
      <c r="D384" s="13">
        <v>956687</v>
      </c>
      <c r="E384" s="13">
        <v>998117</v>
      </c>
      <c r="F384" s="13">
        <v>984106</v>
      </c>
      <c r="G384" s="13">
        <v>1041779</v>
      </c>
      <c r="H384" s="13">
        <v>1026484</v>
      </c>
      <c r="I384" s="13">
        <v>1097801</v>
      </c>
      <c r="J384" s="13">
        <v>1151753</v>
      </c>
      <c r="K384" s="13">
        <v>1227707</v>
      </c>
      <c r="L384" s="13">
        <v>496611</v>
      </c>
      <c r="M384" s="13">
        <v>479746</v>
      </c>
      <c r="N384" s="47">
        <v>584617</v>
      </c>
      <c r="O384" s="45">
        <v>1265329</v>
      </c>
      <c r="P384" s="13">
        <v>1461013</v>
      </c>
      <c r="Q384" s="13">
        <v>1584255</v>
      </c>
      <c r="R384" s="13">
        <v>1472785</v>
      </c>
      <c r="S384" s="13">
        <v>1475546</v>
      </c>
      <c r="T384" s="13">
        <v>1325292</v>
      </c>
      <c r="U384" s="13">
        <v>649202</v>
      </c>
      <c r="V384" s="25">
        <f t="shared" si="11"/>
        <v>20097777</v>
      </c>
      <c r="W384" s="26">
        <f t="shared" si="10"/>
        <v>5.0645208506328563E-4</v>
      </c>
      <c r="X384" s="9"/>
    </row>
    <row r="385" spans="1:24">
      <c r="A385" s="10" t="s">
        <v>445</v>
      </c>
      <c r="B385" s="32" t="s">
        <v>60</v>
      </c>
      <c r="C385" s="13">
        <v>12095291</v>
      </c>
      <c r="D385" s="13">
        <v>12234745</v>
      </c>
      <c r="E385" s="13">
        <v>12260753</v>
      </c>
      <c r="F385" s="13">
        <v>12923462</v>
      </c>
      <c r="G385" s="13">
        <v>13249246</v>
      </c>
      <c r="H385" s="13">
        <v>12275632</v>
      </c>
      <c r="I385" s="13">
        <v>12428479</v>
      </c>
      <c r="J385" s="13">
        <v>14651765</v>
      </c>
      <c r="K385" s="13">
        <v>14610806</v>
      </c>
      <c r="L385" s="13">
        <v>13860298</v>
      </c>
      <c r="M385" s="13">
        <v>14703506</v>
      </c>
      <c r="N385" s="47">
        <v>14051869</v>
      </c>
      <c r="O385" s="45">
        <v>14886634</v>
      </c>
      <c r="P385" s="13">
        <v>17127508</v>
      </c>
      <c r="Q385" s="13">
        <v>17871701</v>
      </c>
      <c r="R385" s="13">
        <v>18366649</v>
      </c>
      <c r="S385" s="13">
        <v>18904135</v>
      </c>
      <c r="T385" s="13">
        <v>19887588</v>
      </c>
      <c r="U385" s="13">
        <v>22864505</v>
      </c>
      <c r="V385" s="25">
        <f t="shared" si="11"/>
        <v>289254572</v>
      </c>
      <c r="W385" s="26">
        <f t="shared" si="10"/>
        <v>7.2890440123546145E-3</v>
      </c>
      <c r="X385" s="9"/>
    </row>
    <row r="386" spans="1:24">
      <c r="A386" s="10" t="s">
        <v>446</v>
      </c>
      <c r="B386" s="32" t="s">
        <v>69</v>
      </c>
      <c r="C386" s="13">
        <v>730666</v>
      </c>
      <c r="D386" s="13">
        <v>328699</v>
      </c>
      <c r="E386" s="13">
        <v>458130</v>
      </c>
      <c r="F386" s="13">
        <v>134185</v>
      </c>
      <c r="G386" s="13">
        <v>428467</v>
      </c>
      <c r="H386" s="13">
        <v>463881</v>
      </c>
      <c r="I386" s="13">
        <v>529080</v>
      </c>
      <c r="J386" s="13">
        <v>482142</v>
      </c>
      <c r="K386" s="13">
        <v>546437</v>
      </c>
      <c r="L386" s="13">
        <v>567410</v>
      </c>
      <c r="M386" s="13">
        <v>645231</v>
      </c>
      <c r="N386" s="47">
        <v>0</v>
      </c>
      <c r="O386" s="45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5">
        <f t="shared" si="11"/>
        <v>5314328</v>
      </c>
      <c r="W386" s="26">
        <f t="shared" si="10"/>
        <v>1.339179201913824E-4</v>
      </c>
      <c r="X386" s="9"/>
    </row>
    <row r="387" spans="1:24">
      <c r="A387" s="10" t="s">
        <v>447</v>
      </c>
      <c r="B387" s="32" t="s">
        <v>32</v>
      </c>
      <c r="C387" s="13">
        <v>17076655</v>
      </c>
      <c r="D387" s="13">
        <v>13284609</v>
      </c>
      <c r="E387" s="13">
        <v>14258100</v>
      </c>
      <c r="F387" s="13">
        <v>14591734</v>
      </c>
      <c r="G387" s="13">
        <v>14646279</v>
      </c>
      <c r="H387" s="13">
        <v>14054206</v>
      </c>
      <c r="I387" s="13">
        <v>14576721</v>
      </c>
      <c r="J387" s="13">
        <v>14061804</v>
      </c>
      <c r="K387" s="13">
        <v>12790637</v>
      </c>
      <c r="L387" s="13">
        <v>12781014</v>
      </c>
      <c r="M387" s="13">
        <v>12719193</v>
      </c>
      <c r="N387" s="47">
        <v>13288946</v>
      </c>
      <c r="O387" s="45">
        <v>13181511</v>
      </c>
      <c r="P387" s="13">
        <v>14143847</v>
      </c>
      <c r="Q387" s="13">
        <v>14952634</v>
      </c>
      <c r="R387" s="13">
        <v>14854521</v>
      </c>
      <c r="S387" s="13">
        <v>15020046</v>
      </c>
      <c r="T387" s="13">
        <v>17178855</v>
      </c>
      <c r="U387" s="13">
        <v>18478960</v>
      </c>
      <c r="V387" s="25">
        <f t="shared" si="11"/>
        <v>275940272</v>
      </c>
      <c r="W387" s="26">
        <f t="shared" si="10"/>
        <v>6.9535315327327084E-3</v>
      </c>
      <c r="X387" s="9"/>
    </row>
    <row r="388" spans="1:24">
      <c r="A388" s="10" t="s">
        <v>448</v>
      </c>
      <c r="B388" s="32" t="s">
        <v>45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47">
        <v>0</v>
      </c>
      <c r="O388" s="45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5">
        <f t="shared" si="11"/>
        <v>0</v>
      </c>
      <c r="W388" s="26">
        <f t="shared" ref="W388:W417" si="12">(V388/V$417)</f>
        <v>0</v>
      </c>
      <c r="X388" s="9"/>
    </row>
    <row r="389" spans="1:24">
      <c r="A389" s="10" t="s">
        <v>449</v>
      </c>
      <c r="B389" s="32" t="s">
        <v>4</v>
      </c>
      <c r="C389" s="13">
        <v>229842</v>
      </c>
      <c r="D389" s="13">
        <v>217811</v>
      </c>
      <c r="E389" s="13">
        <v>237127</v>
      </c>
      <c r="F389" s="13">
        <v>249318</v>
      </c>
      <c r="G389" s="13">
        <v>275726</v>
      </c>
      <c r="H389" s="13">
        <v>280385</v>
      </c>
      <c r="I389" s="13">
        <v>278162</v>
      </c>
      <c r="J389" s="13">
        <v>307724</v>
      </c>
      <c r="K389" s="13">
        <v>302174</v>
      </c>
      <c r="L389" s="13">
        <v>405520</v>
      </c>
      <c r="M389" s="13">
        <v>559785</v>
      </c>
      <c r="N389" s="47">
        <v>0</v>
      </c>
      <c r="O389" s="45">
        <v>0</v>
      </c>
      <c r="P389" s="13">
        <v>0</v>
      </c>
      <c r="Q389" s="13">
        <v>198471</v>
      </c>
      <c r="R389" s="13">
        <v>1025459</v>
      </c>
      <c r="S389" s="13">
        <v>436436</v>
      </c>
      <c r="T389" s="13">
        <v>0</v>
      </c>
      <c r="U389" s="13">
        <v>0</v>
      </c>
      <c r="V389" s="25">
        <f t="shared" si="11"/>
        <v>5003940</v>
      </c>
      <c r="W389" s="26">
        <f t="shared" si="12"/>
        <v>1.2609632630173863E-4</v>
      </c>
      <c r="X389" s="9"/>
    </row>
    <row r="390" spans="1:24">
      <c r="A390" s="10" t="s">
        <v>450</v>
      </c>
      <c r="B390" s="32" t="s">
        <v>26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47">
        <v>0</v>
      </c>
      <c r="O390" s="45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5">
        <f t="shared" ref="V390:V416" si="13">SUM(C390:U390)</f>
        <v>0</v>
      </c>
      <c r="W390" s="26">
        <f t="shared" si="12"/>
        <v>0</v>
      </c>
      <c r="X390" s="9"/>
    </row>
    <row r="391" spans="1:24">
      <c r="A391" s="10" t="s">
        <v>451</v>
      </c>
      <c r="B391" s="32" t="s">
        <v>69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47">
        <v>0</v>
      </c>
      <c r="O391" s="45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5">
        <f t="shared" si="13"/>
        <v>0</v>
      </c>
      <c r="W391" s="26">
        <f t="shared" si="12"/>
        <v>0</v>
      </c>
      <c r="X391" s="9"/>
    </row>
    <row r="392" spans="1:24">
      <c r="A392" s="10" t="s">
        <v>452</v>
      </c>
      <c r="B392" s="32" t="s">
        <v>62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47">
        <v>0</v>
      </c>
      <c r="O392" s="45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5">
        <f t="shared" si="13"/>
        <v>0</v>
      </c>
      <c r="W392" s="26">
        <f t="shared" si="12"/>
        <v>0</v>
      </c>
      <c r="X392" s="9"/>
    </row>
    <row r="393" spans="1:24">
      <c r="A393" s="10" t="s">
        <v>453</v>
      </c>
      <c r="B393" s="32" t="s">
        <v>28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47">
        <v>0</v>
      </c>
      <c r="O393" s="45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5">
        <f t="shared" si="13"/>
        <v>0</v>
      </c>
      <c r="W393" s="26">
        <f t="shared" si="12"/>
        <v>0</v>
      </c>
      <c r="X393" s="9"/>
    </row>
    <row r="394" spans="1:24">
      <c r="A394" s="10" t="s">
        <v>454</v>
      </c>
      <c r="B394" s="32" t="s">
        <v>56</v>
      </c>
      <c r="C394" s="13">
        <v>0</v>
      </c>
      <c r="D394" s="13">
        <v>441289</v>
      </c>
      <c r="E394" s="13">
        <v>88978</v>
      </c>
      <c r="F394" s="13">
        <v>612736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47">
        <v>0</v>
      </c>
      <c r="O394" s="45">
        <v>0</v>
      </c>
      <c r="P394" s="13">
        <v>12228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5">
        <f t="shared" si="13"/>
        <v>1155231</v>
      </c>
      <c r="W394" s="26">
        <f t="shared" si="12"/>
        <v>2.9111137449666425E-5</v>
      </c>
      <c r="X394" s="9"/>
    </row>
    <row r="395" spans="1:24">
      <c r="A395" s="10" t="s">
        <v>455</v>
      </c>
      <c r="B395" s="32" t="s">
        <v>52</v>
      </c>
      <c r="C395" s="13">
        <v>5961444</v>
      </c>
      <c r="D395" s="13">
        <v>6277572</v>
      </c>
      <c r="E395" s="13">
        <v>6842245</v>
      </c>
      <c r="F395" s="13">
        <v>7299276</v>
      </c>
      <c r="G395" s="13">
        <v>8262523</v>
      </c>
      <c r="H395" s="13">
        <v>7179471</v>
      </c>
      <c r="I395" s="13">
        <v>7673518</v>
      </c>
      <c r="J395" s="13">
        <v>7919743</v>
      </c>
      <c r="K395" s="13">
        <v>8025922</v>
      </c>
      <c r="L395" s="13">
        <v>8687756</v>
      </c>
      <c r="M395" s="13">
        <v>8796783</v>
      </c>
      <c r="N395" s="47">
        <v>9144456</v>
      </c>
      <c r="O395" s="45">
        <v>10882399</v>
      </c>
      <c r="P395" s="13">
        <v>11466079</v>
      </c>
      <c r="Q395" s="13">
        <v>12032263</v>
      </c>
      <c r="R395" s="13">
        <v>14257631</v>
      </c>
      <c r="S395" s="13">
        <v>13749924</v>
      </c>
      <c r="T395" s="13">
        <v>14040334</v>
      </c>
      <c r="U395" s="13">
        <v>17164624</v>
      </c>
      <c r="V395" s="25">
        <f t="shared" si="13"/>
        <v>185663963</v>
      </c>
      <c r="W395" s="26">
        <f t="shared" si="12"/>
        <v>4.6786219780656692E-3</v>
      </c>
      <c r="X395" s="9"/>
    </row>
    <row r="396" spans="1:24">
      <c r="A396" s="10" t="s">
        <v>456</v>
      </c>
      <c r="B396" s="32" t="s">
        <v>8</v>
      </c>
      <c r="C396" s="13">
        <v>2027254</v>
      </c>
      <c r="D396" s="13">
        <v>2050728</v>
      </c>
      <c r="E396" s="13">
        <v>2611285</v>
      </c>
      <c r="F396" s="13">
        <v>3325154</v>
      </c>
      <c r="G396" s="13">
        <v>2370933</v>
      </c>
      <c r="H396" s="13">
        <v>3228808</v>
      </c>
      <c r="I396" s="13">
        <v>2929472</v>
      </c>
      <c r="J396" s="13">
        <v>1563246</v>
      </c>
      <c r="K396" s="13">
        <v>634665</v>
      </c>
      <c r="L396" s="13">
        <v>635578</v>
      </c>
      <c r="M396" s="13">
        <v>751892</v>
      </c>
      <c r="N396" s="47">
        <v>0</v>
      </c>
      <c r="O396" s="45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5">
        <f t="shared" si="13"/>
        <v>22129015</v>
      </c>
      <c r="W396" s="26">
        <f t="shared" si="12"/>
        <v>5.5763808042783654E-4</v>
      </c>
      <c r="X396" s="9"/>
    </row>
    <row r="397" spans="1:24">
      <c r="A397" s="10" t="s">
        <v>457</v>
      </c>
      <c r="B397" s="32" t="s">
        <v>45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47">
        <v>0</v>
      </c>
      <c r="O397" s="45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5">
        <f t="shared" si="13"/>
        <v>0</v>
      </c>
      <c r="W397" s="26">
        <f t="shared" si="12"/>
        <v>0</v>
      </c>
      <c r="X397" s="9"/>
    </row>
    <row r="398" spans="1:24">
      <c r="A398" s="10" t="s">
        <v>458</v>
      </c>
      <c r="B398" s="32" t="s">
        <v>52</v>
      </c>
      <c r="C398" s="13">
        <v>39325091</v>
      </c>
      <c r="D398" s="13">
        <v>40951975</v>
      </c>
      <c r="E398" s="13">
        <v>43994033</v>
      </c>
      <c r="F398" s="13">
        <v>48578683</v>
      </c>
      <c r="G398" s="13">
        <v>50181656</v>
      </c>
      <c r="H398" s="13">
        <v>50418734</v>
      </c>
      <c r="I398" s="13">
        <v>52206897</v>
      </c>
      <c r="J398" s="13">
        <v>53588142</v>
      </c>
      <c r="K398" s="13">
        <v>55661235</v>
      </c>
      <c r="L398" s="13">
        <v>56353678</v>
      </c>
      <c r="M398" s="13">
        <v>57038903</v>
      </c>
      <c r="N398" s="47">
        <v>68310230</v>
      </c>
      <c r="O398" s="45">
        <v>69692583</v>
      </c>
      <c r="P398" s="13">
        <v>77758854</v>
      </c>
      <c r="Q398" s="13">
        <v>71111219</v>
      </c>
      <c r="R398" s="13">
        <v>78029083</v>
      </c>
      <c r="S398" s="13">
        <v>77788538</v>
      </c>
      <c r="T398" s="13">
        <v>78457613</v>
      </c>
      <c r="U398" s="13">
        <v>90336419</v>
      </c>
      <c r="V398" s="25">
        <f t="shared" si="13"/>
        <v>1159783566</v>
      </c>
      <c r="W398" s="26">
        <f t="shared" si="12"/>
        <v>2.9225859418324361E-2</v>
      </c>
      <c r="X398" s="9"/>
    </row>
    <row r="399" spans="1:24">
      <c r="A399" s="10" t="s">
        <v>459</v>
      </c>
      <c r="B399" s="32" t="s">
        <v>9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47">
        <v>0</v>
      </c>
      <c r="O399" s="45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5">
        <f t="shared" si="13"/>
        <v>0</v>
      </c>
      <c r="W399" s="26">
        <f t="shared" si="12"/>
        <v>0</v>
      </c>
      <c r="X399" s="9"/>
    </row>
    <row r="400" spans="1:24">
      <c r="A400" s="10" t="s">
        <v>666</v>
      </c>
      <c r="B400" s="32" t="s">
        <v>52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47">
        <v>0</v>
      </c>
      <c r="O400" s="45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5">
        <f t="shared" si="13"/>
        <v>0</v>
      </c>
      <c r="W400" s="26">
        <f t="shared" si="12"/>
        <v>0</v>
      </c>
      <c r="X400" s="9"/>
    </row>
    <row r="401" spans="1:24">
      <c r="A401" s="10" t="s">
        <v>460</v>
      </c>
      <c r="B401" s="32" t="s">
        <v>9</v>
      </c>
      <c r="C401" s="13">
        <v>16892919</v>
      </c>
      <c r="D401" s="13">
        <v>17072029</v>
      </c>
      <c r="E401" s="13">
        <v>18026354</v>
      </c>
      <c r="F401" s="13">
        <v>19001545</v>
      </c>
      <c r="G401" s="13">
        <v>21749227</v>
      </c>
      <c r="H401" s="13">
        <v>27030052</v>
      </c>
      <c r="I401" s="13">
        <v>27774974</v>
      </c>
      <c r="J401" s="13">
        <v>28239315</v>
      </c>
      <c r="K401" s="13">
        <v>30235566</v>
      </c>
      <c r="L401" s="13">
        <v>31999842</v>
      </c>
      <c r="M401" s="13">
        <v>33092855</v>
      </c>
      <c r="N401" s="47">
        <v>34001728</v>
      </c>
      <c r="O401" s="45">
        <v>36303192</v>
      </c>
      <c r="P401" s="13">
        <v>36781178</v>
      </c>
      <c r="Q401" s="13">
        <v>38968621</v>
      </c>
      <c r="R401" s="13">
        <v>37850254</v>
      </c>
      <c r="S401" s="13">
        <v>37547622</v>
      </c>
      <c r="T401" s="13">
        <v>38159220</v>
      </c>
      <c r="U401" s="13">
        <v>38473493</v>
      </c>
      <c r="V401" s="25">
        <f t="shared" si="13"/>
        <v>569199986</v>
      </c>
      <c r="W401" s="26">
        <f t="shared" si="12"/>
        <v>1.4343502752950885E-2</v>
      </c>
      <c r="X401" s="9"/>
    </row>
    <row r="402" spans="1:24">
      <c r="A402" s="10" t="s">
        <v>461</v>
      </c>
      <c r="B402" s="32" t="s">
        <v>31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47">
        <v>0</v>
      </c>
      <c r="O402" s="45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5">
        <f t="shared" si="13"/>
        <v>0</v>
      </c>
      <c r="W402" s="26">
        <f t="shared" si="12"/>
        <v>0</v>
      </c>
      <c r="X402" s="9"/>
    </row>
    <row r="403" spans="1:24">
      <c r="A403" s="10" t="s">
        <v>462</v>
      </c>
      <c r="B403" s="32" t="s">
        <v>24</v>
      </c>
      <c r="C403" s="13">
        <v>701619</v>
      </c>
      <c r="D403" s="13">
        <v>815407</v>
      </c>
      <c r="E403" s="13">
        <v>2223095</v>
      </c>
      <c r="F403" s="13">
        <v>502368</v>
      </c>
      <c r="G403" s="13">
        <v>687179</v>
      </c>
      <c r="H403" s="13">
        <v>707231</v>
      </c>
      <c r="I403" s="13">
        <v>198798</v>
      </c>
      <c r="J403" s="13">
        <v>0</v>
      </c>
      <c r="K403" s="13">
        <v>0</v>
      </c>
      <c r="L403" s="13">
        <v>0</v>
      </c>
      <c r="M403" s="13">
        <v>427126</v>
      </c>
      <c r="N403" s="47">
        <v>0</v>
      </c>
      <c r="O403" s="45">
        <v>0</v>
      </c>
      <c r="P403" s="13">
        <v>350942</v>
      </c>
      <c r="Q403" s="13">
        <v>41572</v>
      </c>
      <c r="R403" s="13">
        <v>0</v>
      </c>
      <c r="S403" s="13">
        <v>0</v>
      </c>
      <c r="T403" s="13">
        <v>0</v>
      </c>
      <c r="U403" s="13">
        <v>0</v>
      </c>
      <c r="V403" s="25">
        <f t="shared" si="13"/>
        <v>6655337</v>
      </c>
      <c r="W403" s="26">
        <f t="shared" si="12"/>
        <v>1.6771055328401903E-4</v>
      </c>
      <c r="X403" s="9"/>
    </row>
    <row r="404" spans="1:24">
      <c r="A404" s="10" t="s">
        <v>463</v>
      </c>
      <c r="B404" s="32" t="s">
        <v>25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97407</v>
      </c>
      <c r="N404" s="47">
        <v>94593</v>
      </c>
      <c r="O404" s="45">
        <v>114218</v>
      </c>
      <c r="P404" s="13">
        <v>96854</v>
      </c>
      <c r="Q404" s="13">
        <v>122222</v>
      </c>
      <c r="R404" s="13">
        <v>0</v>
      </c>
      <c r="S404" s="13">
        <v>0</v>
      </c>
      <c r="T404" s="13">
        <v>35330</v>
      </c>
      <c r="U404" s="13">
        <v>0</v>
      </c>
      <c r="V404" s="25">
        <f t="shared" si="13"/>
        <v>560624</v>
      </c>
      <c r="W404" s="26">
        <f t="shared" si="12"/>
        <v>1.4127392981647644E-5</v>
      </c>
      <c r="X404" s="9"/>
    </row>
    <row r="405" spans="1:24">
      <c r="A405" s="10" t="s">
        <v>464</v>
      </c>
      <c r="B405" s="32" t="s">
        <v>62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3829936</v>
      </c>
      <c r="L405" s="13">
        <v>4014751</v>
      </c>
      <c r="M405" s="13">
        <v>1479835</v>
      </c>
      <c r="N405" s="47">
        <v>1473555</v>
      </c>
      <c r="O405" s="45">
        <v>1829647</v>
      </c>
      <c r="P405" s="13">
        <v>1638062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5">
        <f t="shared" si="13"/>
        <v>14265786</v>
      </c>
      <c r="W405" s="26">
        <f t="shared" si="12"/>
        <v>3.5948936366278863E-4</v>
      </c>
      <c r="X405" s="9"/>
    </row>
    <row r="406" spans="1:24">
      <c r="A406" s="10" t="s">
        <v>465</v>
      </c>
      <c r="B406" s="32" t="s">
        <v>39</v>
      </c>
      <c r="C406" s="13">
        <v>196331</v>
      </c>
      <c r="D406" s="13">
        <v>195377</v>
      </c>
      <c r="E406" s="13">
        <v>215802</v>
      </c>
      <c r="F406" s="13">
        <v>255399</v>
      </c>
      <c r="G406" s="13">
        <v>255484</v>
      </c>
      <c r="H406" s="13">
        <v>187110</v>
      </c>
      <c r="I406" s="13">
        <v>191857</v>
      </c>
      <c r="J406" s="13">
        <v>214116</v>
      </c>
      <c r="K406" s="13">
        <v>293305</v>
      </c>
      <c r="L406" s="13">
        <v>263865</v>
      </c>
      <c r="M406" s="13">
        <v>298848</v>
      </c>
      <c r="N406" s="47">
        <v>306882</v>
      </c>
      <c r="O406" s="45">
        <v>307832</v>
      </c>
      <c r="P406" s="13">
        <v>321233</v>
      </c>
      <c r="Q406" s="13">
        <v>375100</v>
      </c>
      <c r="R406" s="13">
        <v>345212</v>
      </c>
      <c r="S406" s="13">
        <v>346248</v>
      </c>
      <c r="T406" s="13">
        <v>629852.67840900016</v>
      </c>
      <c r="U406" s="13">
        <v>565358</v>
      </c>
      <c r="V406" s="25">
        <f t="shared" si="13"/>
        <v>5765211.6784089999</v>
      </c>
      <c r="W406" s="26">
        <f t="shared" si="12"/>
        <v>1.4527992202129832E-4</v>
      </c>
      <c r="X406" s="9"/>
    </row>
    <row r="407" spans="1:24">
      <c r="A407" s="10" t="s">
        <v>466</v>
      </c>
      <c r="B407" s="32" t="s">
        <v>9</v>
      </c>
      <c r="C407" s="13">
        <v>276022</v>
      </c>
      <c r="D407" s="13">
        <v>171600</v>
      </c>
      <c r="E407" s="13">
        <v>274547</v>
      </c>
      <c r="F407" s="13">
        <v>4920274</v>
      </c>
      <c r="G407" s="13">
        <v>0</v>
      </c>
      <c r="H407" s="13">
        <v>0</v>
      </c>
      <c r="I407" s="13">
        <v>4547207</v>
      </c>
      <c r="J407" s="13">
        <v>4489984</v>
      </c>
      <c r="K407" s="13">
        <v>4652944</v>
      </c>
      <c r="L407" s="13">
        <v>5048285</v>
      </c>
      <c r="M407" s="13">
        <v>5454425</v>
      </c>
      <c r="N407" s="47">
        <v>5584213</v>
      </c>
      <c r="O407" s="45">
        <v>5421914</v>
      </c>
      <c r="P407" s="13">
        <v>5086134</v>
      </c>
      <c r="Q407" s="13">
        <v>5813028</v>
      </c>
      <c r="R407" s="13">
        <v>5036408</v>
      </c>
      <c r="S407" s="13">
        <v>7572361</v>
      </c>
      <c r="T407" s="13">
        <v>0</v>
      </c>
      <c r="U407" s="13">
        <v>0</v>
      </c>
      <c r="V407" s="25">
        <f t="shared" si="13"/>
        <v>64349346</v>
      </c>
      <c r="W407" s="26">
        <f t="shared" si="12"/>
        <v>1.6215654325430519E-3</v>
      </c>
      <c r="X407" s="9"/>
    </row>
    <row r="408" spans="1:24">
      <c r="A408" s="10" t="s">
        <v>467</v>
      </c>
      <c r="B408" s="32" t="s">
        <v>50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47">
        <v>0</v>
      </c>
      <c r="O408" s="45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5">
        <f t="shared" si="13"/>
        <v>0</v>
      </c>
      <c r="W408" s="26">
        <f t="shared" si="12"/>
        <v>0</v>
      </c>
      <c r="X408" s="9"/>
    </row>
    <row r="409" spans="1:24">
      <c r="A409" s="10" t="s">
        <v>468</v>
      </c>
      <c r="B409" s="32" t="s">
        <v>50</v>
      </c>
      <c r="C409" s="13">
        <v>2355140</v>
      </c>
      <c r="D409" s="13">
        <v>3450827</v>
      </c>
      <c r="E409" s="13">
        <v>3536970</v>
      </c>
      <c r="F409" s="13">
        <v>3480536</v>
      </c>
      <c r="G409" s="13">
        <v>3402547</v>
      </c>
      <c r="H409" s="13">
        <v>3650684</v>
      </c>
      <c r="I409" s="13">
        <v>3837759</v>
      </c>
      <c r="J409" s="13">
        <v>4441791</v>
      </c>
      <c r="K409" s="13">
        <v>4361404</v>
      </c>
      <c r="L409" s="13">
        <v>4621260</v>
      </c>
      <c r="M409" s="13">
        <v>5066125</v>
      </c>
      <c r="N409" s="47">
        <v>6053434</v>
      </c>
      <c r="O409" s="45">
        <v>6292085</v>
      </c>
      <c r="P409" s="13">
        <v>6772337</v>
      </c>
      <c r="Q409" s="13">
        <v>7069871</v>
      </c>
      <c r="R409" s="13">
        <v>7345518</v>
      </c>
      <c r="S409" s="13">
        <v>7540790</v>
      </c>
      <c r="T409" s="13">
        <v>8123563</v>
      </c>
      <c r="U409" s="13">
        <v>8647905</v>
      </c>
      <c r="V409" s="25">
        <f t="shared" si="13"/>
        <v>100050546</v>
      </c>
      <c r="W409" s="26">
        <f t="shared" si="12"/>
        <v>2.5212145419575595E-3</v>
      </c>
      <c r="X409" s="9"/>
    </row>
    <row r="410" spans="1:24">
      <c r="A410" s="10" t="s">
        <v>469</v>
      </c>
      <c r="B410" s="32" t="s">
        <v>55</v>
      </c>
      <c r="C410" s="13">
        <v>18415003</v>
      </c>
      <c r="D410" s="13">
        <v>20058783</v>
      </c>
      <c r="E410" s="13">
        <v>22267258</v>
      </c>
      <c r="F410" s="13">
        <v>22227061</v>
      </c>
      <c r="G410" s="13">
        <v>22504778</v>
      </c>
      <c r="H410" s="13">
        <v>21696234</v>
      </c>
      <c r="I410" s="13">
        <v>21468117</v>
      </c>
      <c r="J410" s="13">
        <v>22033598</v>
      </c>
      <c r="K410" s="13">
        <v>21560987</v>
      </c>
      <c r="L410" s="13">
        <v>21497296</v>
      </c>
      <c r="M410" s="13">
        <v>21015940</v>
      </c>
      <c r="N410" s="47">
        <v>21263836</v>
      </c>
      <c r="O410" s="45">
        <v>20324606</v>
      </c>
      <c r="P410" s="13">
        <v>22701042</v>
      </c>
      <c r="Q410" s="13">
        <v>22467042</v>
      </c>
      <c r="R410" s="13">
        <v>26031785</v>
      </c>
      <c r="S410" s="13">
        <v>29587513</v>
      </c>
      <c r="T410" s="13">
        <v>29302478</v>
      </c>
      <c r="U410" s="13">
        <v>32840476</v>
      </c>
      <c r="V410" s="25">
        <f t="shared" si="13"/>
        <v>439263833</v>
      </c>
      <c r="W410" s="26">
        <f t="shared" si="12"/>
        <v>1.1069188603084854E-2</v>
      </c>
      <c r="X410" s="9"/>
    </row>
    <row r="411" spans="1:24">
      <c r="A411" s="10" t="s">
        <v>470</v>
      </c>
      <c r="B411" s="32" t="s">
        <v>50</v>
      </c>
      <c r="C411" s="13">
        <v>21156132</v>
      </c>
      <c r="D411" s="13">
        <v>22008496</v>
      </c>
      <c r="E411" s="13">
        <v>22836552</v>
      </c>
      <c r="F411" s="13">
        <v>24301411</v>
      </c>
      <c r="G411" s="13">
        <v>25592464</v>
      </c>
      <c r="H411" s="13">
        <v>24335784</v>
      </c>
      <c r="I411" s="13">
        <v>23581478</v>
      </c>
      <c r="J411" s="13">
        <v>23787317</v>
      </c>
      <c r="K411" s="13">
        <v>23795886</v>
      </c>
      <c r="L411" s="13">
        <v>23654519</v>
      </c>
      <c r="M411" s="13">
        <v>23860350</v>
      </c>
      <c r="N411" s="47">
        <v>24857568</v>
      </c>
      <c r="O411" s="45">
        <v>25456917</v>
      </c>
      <c r="P411" s="13">
        <v>25771606</v>
      </c>
      <c r="Q411" s="13">
        <v>26936878</v>
      </c>
      <c r="R411" s="13">
        <v>26234723</v>
      </c>
      <c r="S411" s="13">
        <v>26161319</v>
      </c>
      <c r="T411" s="13">
        <v>27540426</v>
      </c>
      <c r="U411" s="13">
        <v>28701898</v>
      </c>
      <c r="V411" s="25">
        <f t="shared" si="13"/>
        <v>470571724</v>
      </c>
      <c r="W411" s="26">
        <f t="shared" si="12"/>
        <v>1.1858128925981464E-2</v>
      </c>
      <c r="X411" s="9"/>
    </row>
    <row r="412" spans="1:24">
      <c r="A412" s="10" t="s">
        <v>471</v>
      </c>
      <c r="B412" s="32" t="s">
        <v>61</v>
      </c>
      <c r="C412" s="13">
        <v>6000248</v>
      </c>
      <c r="D412" s="13">
        <v>6239626</v>
      </c>
      <c r="E412" s="13">
        <v>6522962</v>
      </c>
      <c r="F412" s="13">
        <v>7150841</v>
      </c>
      <c r="G412" s="13">
        <v>7143093</v>
      </c>
      <c r="H412" s="13">
        <v>7331211</v>
      </c>
      <c r="I412" s="13">
        <v>7185371</v>
      </c>
      <c r="J412" s="13">
        <v>6512189</v>
      </c>
      <c r="K412" s="13">
        <v>7039986</v>
      </c>
      <c r="L412" s="13">
        <v>6944763</v>
      </c>
      <c r="M412" s="13">
        <v>6942598</v>
      </c>
      <c r="N412" s="47">
        <v>7295359</v>
      </c>
      <c r="O412" s="45">
        <v>6980612</v>
      </c>
      <c r="P412" s="13">
        <v>7976729</v>
      </c>
      <c r="Q412" s="13">
        <v>8568757</v>
      </c>
      <c r="R412" s="13">
        <v>10224546</v>
      </c>
      <c r="S412" s="13">
        <v>9737599</v>
      </c>
      <c r="T412" s="13">
        <v>11006343</v>
      </c>
      <c r="U412" s="13">
        <v>13248653</v>
      </c>
      <c r="V412" s="25">
        <f t="shared" si="13"/>
        <v>150051486</v>
      </c>
      <c r="W412" s="26">
        <f t="shared" si="12"/>
        <v>3.7812086357383911E-3</v>
      </c>
      <c r="X412" s="9"/>
    </row>
    <row r="413" spans="1:24">
      <c r="A413" s="10" t="s">
        <v>472</v>
      </c>
      <c r="B413" s="32" t="s">
        <v>65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47">
        <v>0</v>
      </c>
      <c r="O413" s="45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5">
        <f t="shared" si="13"/>
        <v>0</v>
      </c>
      <c r="W413" s="26">
        <f t="shared" si="12"/>
        <v>0</v>
      </c>
      <c r="X413" s="9"/>
    </row>
    <row r="414" spans="1:24">
      <c r="A414" s="10" t="s">
        <v>473</v>
      </c>
      <c r="B414" s="32" t="s">
        <v>39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47">
        <v>0</v>
      </c>
      <c r="O414" s="45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5">
        <f t="shared" si="13"/>
        <v>0</v>
      </c>
      <c r="W414" s="26">
        <f t="shared" si="12"/>
        <v>0</v>
      </c>
      <c r="X414" s="9"/>
    </row>
    <row r="415" spans="1:24">
      <c r="A415" s="10" t="s">
        <v>474</v>
      </c>
      <c r="B415" s="32" t="s">
        <v>53</v>
      </c>
      <c r="C415" s="13">
        <v>678336</v>
      </c>
      <c r="D415" s="13">
        <v>775214</v>
      </c>
      <c r="E415" s="13">
        <v>1978525</v>
      </c>
      <c r="F415" s="13">
        <v>1147682</v>
      </c>
      <c r="G415" s="13">
        <v>1107181</v>
      </c>
      <c r="H415" s="13">
        <v>5308623</v>
      </c>
      <c r="I415" s="13">
        <v>5842476</v>
      </c>
      <c r="J415" s="13">
        <v>6082984</v>
      </c>
      <c r="K415" s="13">
        <v>5866063</v>
      </c>
      <c r="L415" s="13">
        <v>6346253</v>
      </c>
      <c r="M415" s="13">
        <v>6128893</v>
      </c>
      <c r="N415" s="47">
        <v>6548766</v>
      </c>
      <c r="O415" s="45">
        <v>8149242</v>
      </c>
      <c r="P415" s="13">
        <v>8182143</v>
      </c>
      <c r="Q415" s="13">
        <v>7415995</v>
      </c>
      <c r="R415" s="13">
        <v>9050714</v>
      </c>
      <c r="S415" s="13">
        <v>9694516</v>
      </c>
      <c r="T415" s="13">
        <v>10004702</v>
      </c>
      <c r="U415" s="13">
        <v>10554559</v>
      </c>
      <c r="V415" s="25">
        <f t="shared" si="13"/>
        <v>110862867</v>
      </c>
      <c r="W415" s="26">
        <f t="shared" si="12"/>
        <v>2.7936786316339226E-3</v>
      </c>
      <c r="X415" s="9"/>
    </row>
    <row r="416" spans="1:24" ht="15.75" thickBot="1">
      <c r="A416" s="10" t="s">
        <v>475</v>
      </c>
      <c r="B416" s="32" t="s">
        <v>26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1127999</v>
      </c>
      <c r="K416" s="13">
        <v>1052756</v>
      </c>
      <c r="L416" s="13">
        <v>1112614</v>
      </c>
      <c r="M416" s="13">
        <v>1071737</v>
      </c>
      <c r="N416" s="47">
        <v>1095235</v>
      </c>
      <c r="O416" s="45">
        <v>1159072</v>
      </c>
      <c r="P416" s="13">
        <v>1174627</v>
      </c>
      <c r="Q416" s="13">
        <v>1143455</v>
      </c>
      <c r="R416" s="13">
        <v>1097028</v>
      </c>
      <c r="S416" s="13">
        <v>1155949</v>
      </c>
      <c r="T416" s="13">
        <v>1585539</v>
      </c>
      <c r="U416" s="13">
        <v>1805422</v>
      </c>
      <c r="V416" s="25">
        <f t="shared" si="13"/>
        <v>14581433</v>
      </c>
      <c r="W416" s="26">
        <f t="shared" si="12"/>
        <v>3.6744348123977097E-4</v>
      </c>
      <c r="X416" s="9"/>
    </row>
    <row r="417" spans="1:127" ht="15.75">
      <c r="A417" s="15" t="s">
        <v>1</v>
      </c>
      <c r="B417" s="28"/>
      <c r="C417" s="16">
        <f t="shared" ref="C417:L417" si="14">SUM(C4:C416)</f>
        <v>1415262584</v>
      </c>
      <c r="D417" s="16">
        <f t="shared" si="14"/>
        <v>1596531948</v>
      </c>
      <c r="E417" s="16">
        <f t="shared" si="14"/>
        <v>1600128216</v>
      </c>
      <c r="F417" s="16">
        <f t="shared" si="14"/>
        <v>1731568167</v>
      </c>
      <c r="G417" s="16">
        <f t="shared" si="14"/>
        <v>1718532397</v>
      </c>
      <c r="H417" s="16">
        <f t="shared" si="14"/>
        <v>1806861226</v>
      </c>
      <c r="I417" s="16">
        <f t="shared" si="14"/>
        <v>1890586900</v>
      </c>
      <c r="J417" s="16">
        <f t="shared" si="14"/>
        <v>1939897328</v>
      </c>
      <c r="K417" s="16">
        <f t="shared" si="14"/>
        <v>1969196579</v>
      </c>
      <c r="L417" s="16">
        <f t="shared" si="14"/>
        <v>2057746293</v>
      </c>
      <c r="M417" s="16">
        <f t="shared" ref="M417:U417" si="15">SUM(M4:M416)</f>
        <v>2088509626</v>
      </c>
      <c r="N417" s="16">
        <f t="shared" si="15"/>
        <v>2157264688</v>
      </c>
      <c r="O417" s="46">
        <f t="shared" si="15"/>
        <v>2211812981</v>
      </c>
      <c r="P417" s="16">
        <f t="shared" si="15"/>
        <v>2266351309</v>
      </c>
      <c r="Q417" s="16">
        <f t="shared" si="15"/>
        <v>2413807852</v>
      </c>
      <c r="R417" s="16">
        <f>SUM(R4:R416)</f>
        <v>2571033811</v>
      </c>
      <c r="S417" s="16">
        <f t="shared" ref="S417" si="16">SUM(S4:S416)</f>
        <v>2496209148</v>
      </c>
      <c r="T417" s="16">
        <f>SUM(T4:T416)</f>
        <v>2660072291.5884089</v>
      </c>
      <c r="U417" s="16">
        <f t="shared" si="15"/>
        <v>3092098385</v>
      </c>
      <c r="V417" s="16">
        <f>SUM(C417:U417)</f>
        <v>39683471729.588409</v>
      </c>
      <c r="W417" s="27">
        <f t="shared" si="12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34" t="s">
        <v>2</v>
      </c>
      <c r="B418" s="39"/>
      <c r="C418" s="35" t="s">
        <v>3</v>
      </c>
      <c r="D418" s="36">
        <f>(D417-C417)/C417</f>
        <v>0.12808178923777724</v>
      </c>
      <c r="E418" s="36">
        <f t="shared" ref="E418:L418" si="17">(E417-D417)/D417</f>
        <v>2.2525499752792922E-3</v>
      </c>
      <c r="F418" s="36">
        <f t="shared" si="17"/>
        <v>8.21433868146976E-2</v>
      </c>
      <c r="G418" s="36">
        <f t="shared" si="17"/>
        <v>-7.5283031002960224E-3</v>
      </c>
      <c r="H418" s="36">
        <f t="shared" si="17"/>
        <v>5.1397825932285875E-2</v>
      </c>
      <c r="I418" s="36">
        <f t="shared" si="17"/>
        <v>4.6337633900833952E-2</v>
      </c>
      <c r="J418" s="36">
        <f t="shared" si="17"/>
        <v>2.6082074301900644E-2</v>
      </c>
      <c r="K418" s="36">
        <f t="shared" si="17"/>
        <v>1.510350603462453E-2</v>
      </c>
      <c r="L418" s="36">
        <f t="shared" si="17"/>
        <v>4.4967432375373838E-2</v>
      </c>
      <c r="M418" s="36">
        <f t="shared" ref="M418:R418" si="18">(M417-L417)/L417</f>
        <v>1.4950012596134951E-2</v>
      </c>
      <c r="N418" s="36">
        <f t="shared" si="18"/>
        <v>3.2920634477362952E-2</v>
      </c>
      <c r="O418" s="50">
        <f t="shared" si="18"/>
        <v>2.528586005390545E-2</v>
      </c>
      <c r="P418" s="36">
        <f t="shared" si="18"/>
        <v>2.4657748403005688E-2</v>
      </c>
      <c r="Q418" s="36">
        <f t="shared" si="18"/>
        <v>6.5063409372778755E-2</v>
      </c>
      <c r="R418" s="36">
        <f t="shared" si="18"/>
        <v>6.5136070739735083E-2</v>
      </c>
      <c r="S418" s="36">
        <f t="shared" ref="S418" si="19">(S417-R417)/R417</f>
        <v>-2.9102947880291413E-2</v>
      </c>
      <c r="T418" s="36">
        <f t="shared" ref="T418" si="20">(T417-S417)/S417</f>
        <v>6.5644797319847389E-2</v>
      </c>
      <c r="U418" s="36">
        <f t="shared" ref="U418" si="21">(U417-T417)/T417</f>
        <v>0.16241141068899873</v>
      </c>
      <c r="V418" s="36"/>
      <c r="W418" s="37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7" t="s">
        <v>618</v>
      </c>
      <c r="B419" s="29"/>
      <c r="C419" s="38">
        <f>COUNTIF(C4:C416,"&gt;0")</f>
        <v>160</v>
      </c>
      <c r="D419" s="38">
        <f t="shared" ref="D419:L419" si="22">COUNTIF(D4:D416,"&gt;0")</f>
        <v>164</v>
      </c>
      <c r="E419" s="38">
        <f t="shared" si="22"/>
        <v>168</v>
      </c>
      <c r="F419" s="38">
        <f t="shared" si="22"/>
        <v>165</v>
      </c>
      <c r="G419" s="38">
        <f t="shared" si="22"/>
        <v>157</v>
      </c>
      <c r="H419" s="38">
        <f t="shared" si="22"/>
        <v>157</v>
      </c>
      <c r="I419" s="38">
        <f t="shared" si="22"/>
        <v>159</v>
      </c>
      <c r="J419" s="38">
        <f t="shared" si="22"/>
        <v>157</v>
      </c>
      <c r="K419" s="38">
        <f t="shared" si="22"/>
        <v>158</v>
      </c>
      <c r="L419" s="38">
        <f t="shared" si="22"/>
        <v>158</v>
      </c>
      <c r="M419" s="38">
        <f t="shared" ref="M419:U419" si="23">COUNTIF(M4:M416,"&gt;0")</f>
        <v>167</v>
      </c>
      <c r="N419" s="38">
        <f t="shared" si="23"/>
        <v>159</v>
      </c>
      <c r="O419" s="51">
        <f t="shared" si="23"/>
        <v>162</v>
      </c>
      <c r="P419" s="38">
        <f t="shared" si="23"/>
        <v>163</v>
      </c>
      <c r="Q419" s="38">
        <f t="shared" si="23"/>
        <v>159</v>
      </c>
      <c r="R419" s="38">
        <f>COUNTIF(R4:R416,"&gt;0")</f>
        <v>153</v>
      </c>
      <c r="S419" s="38">
        <f t="shared" ref="S419:T419" si="24">COUNTIF(S4:S416,"&gt;0")</f>
        <v>155</v>
      </c>
      <c r="T419" s="38">
        <f t="shared" si="24"/>
        <v>157</v>
      </c>
      <c r="U419" s="38">
        <f t="shared" si="23"/>
        <v>153</v>
      </c>
      <c r="V419" s="18"/>
      <c r="W419" s="33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0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48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" customHeight="1">
      <c r="A421" s="63" t="s">
        <v>729</v>
      </c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5"/>
    </row>
    <row r="422" spans="1:127">
      <c r="A422" s="11"/>
      <c r="B422" s="30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48"/>
      <c r="O422" s="12"/>
      <c r="P422" s="12"/>
      <c r="Q422" s="12"/>
      <c r="R422" s="12"/>
      <c r="S422" s="12"/>
      <c r="T422" s="12"/>
      <c r="U422" s="12"/>
      <c r="V422" s="12"/>
      <c r="W422" s="14"/>
    </row>
    <row r="423" spans="1:127" ht="15.75" customHeight="1" thickBot="1">
      <c r="A423" s="54" t="s">
        <v>0</v>
      </c>
      <c r="B423" s="67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6"/>
    </row>
  </sheetData>
  <mergeCells count="4">
    <mergeCell ref="A1:W1"/>
    <mergeCell ref="A2:W2"/>
    <mergeCell ref="A423:W423"/>
    <mergeCell ref="A421:W421"/>
  </mergeCells>
  <printOptions horizontalCentered="1"/>
  <pageMargins left="0.5" right="0.5" top="0.5" bottom="0.5" header="0.3" footer="0.3"/>
  <pageSetup paperSize="5" scale="47" fitToHeight="0" orientation="landscape" r:id="rId1"/>
  <headerFooter>
    <oddFooter>&amp;LOffice of Economic and Demographic Research&amp;CLast Updated: November 2025&amp;RPage &amp;P of &amp;N</oddFooter>
  </headerFooter>
  <ignoredErrors>
    <ignoredError sqref="C417:L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231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47.6640625" style="3" bestFit="1" customWidth="1"/>
    <col min="2" max="3" width="13.77734375" style="3" customWidth="1"/>
    <col min="4" max="14" width="11.77734375" style="4" customWidth="1"/>
    <col min="15" max="15" width="11.77734375" style="49" customWidth="1"/>
    <col min="16" max="22" width="11.77734375" style="4" customWidth="1"/>
    <col min="23" max="23" width="12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57" t="s">
        <v>594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  <c r="Y1" s="7"/>
      <c r="Z1"/>
    </row>
    <row r="2" spans="1:142" ht="24" thickBot="1">
      <c r="A2" s="60" t="s">
        <v>727</v>
      </c>
      <c r="B2" s="66"/>
      <c r="C2" s="6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2"/>
      <c r="Y2" s="7"/>
      <c r="Z2"/>
    </row>
    <row r="3" spans="1:142" ht="42" customHeight="1" thickBot="1">
      <c r="A3" s="19" t="s">
        <v>625</v>
      </c>
      <c r="B3" s="40" t="s">
        <v>619</v>
      </c>
      <c r="C3" s="41" t="s">
        <v>620</v>
      </c>
      <c r="D3" s="20" t="s">
        <v>598</v>
      </c>
      <c r="E3" s="21" t="s">
        <v>599</v>
      </c>
      <c r="F3" s="21" t="s">
        <v>600</v>
      </c>
      <c r="G3" s="21" t="s">
        <v>601</v>
      </c>
      <c r="H3" s="21" t="s">
        <v>602</v>
      </c>
      <c r="I3" s="21" t="s">
        <v>603</v>
      </c>
      <c r="J3" s="21" t="s">
        <v>604</v>
      </c>
      <c r="K3" s="21" t="s">
        <v>605</v>
      </c>
      <c r="L3" s="21" t="s">
        <v>606</v>
      </c>
      <c r="M3" s="20" t="s">
        <v>607</v>
      </c>
      <c r="N3" s="20" t="s">
        <v>626</v>
      </c>
      <c r="O3" s="20" t="s">
        <v>628</v>
      </c>
      <c r="P3" s="20" t="s">
        <v>649</v>
      </c>
      <c r="Q3" s="20" t="s">
        <v>664</v>
      </c>
      <c r="R3" s="20" t="s">
        <v>680</v>
      </c>
      <c r="S3" s="20" t="s">
        <v>689</v>
      </c>
      <c r="T3" s="20" t="s">
        <v>707</v>
      </c>
      <c r="U3" s="20" t="s">
        <v>720</v>
      </c>
      <c r="V3" s="20" t="s">
        <v>730</v>
      </c>
      <c r="W3" s="22" t="s">
        <v>719</v>
      </c>
      <c r="X3" s="23" t="s">
        <v>70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690</v>
      </c>
      <c r="B4" s="42" t="s">
        <v>621</v>
      </c>
      <c r="C4" s="43" t="s">
        <v>476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47">
        <v>0</v>
      </c>
      <c r="P4" s="13">
        <v>0</v>
      </c>
      <c r="Q4" s="13">
        <v>0</v>
      </c>
      <c r="R4" s="13">
        <v>0</v>
      </c>
      <c r="S4" s="13">
        <v>25643</v>
      </c>
      <c r="T4" s="13">
        <v>21355</v>
      </c>
      <c r="U4" s="13">
        <v>18492</v>
      </c>
      <c r="V4" s="13">
        <v>21603</v>
      </c>
      <c r="W4" s="25">
        <f t="shared" ref="W4:W68" si="0">SUM(D4:V4)</f>
        <v>87093</v>
      </c>
      <c r="X4" s="26">
        <f t="shared" ref="X4:X67" si="1">(W4/W$223)</f>
        <v>1.4673761842149167E-5</v>
      </c>
      <c r="Y4" s="9"/>
    </row>
    <row r="5" spans="1:142">
      <c r="A5" s="10" t="s">
        <v>495</v>
      </c>
      <c r="B5" s="42" t="s">
        <v>621</v>
      </c>
      <c r="C5" s="43" t="s">
        <v>30</v>
      </c>
      <c r="D5" s="13">
        <v>0</v>
      </c>
      <c r="E5" s="13">
        <v>0</v>
      </c>
      <c r="F5" s="13">
        <v>0</v>
      </c>
      <c r="G5" s="13">
        <v>32151</v>
      </c>
      <c r="H5" s="13">
        <v>26436</v>
      </c>
      <c r="I5" s="13">
        <v>15610</v>
      </c>
      <c r="J5" s="13">
        <v>33580</v>
      </c>
      <c r="K5" s="13">
        <v>41332</v>
      </c>
      <c r="L5" s="13">
        <v>29144</v>
      </c>
      <c r="M5" s="13">
        <v>23095</v>
      </c>
      <c r="N5" s="13">
        <v>26620</v>
      </c>
      <c r="O5" s="47">
        <v>31983</v>
      </c>
      <c r="P5" s="13">
        <v>40089</v>
      </c>
      <c r="Q5" s="13">
        <v>34683</v>
      </c>
      <c r="R5" s="13">
        <v>33369</v>
      </c>
      <c r="S5" s="13">
        <v>31782</v>
      </c>
      <c r="T5" s="13">
        <v>0</v>
      </c>
      <c r="U5" s="13">
        <v>0</v>
      </c>
      <c r="V5" s="13">
        <v>0</v>
      </c>
      <c r="W5" s="25">
        <f t="shared" si="0"/>
        <v>399874</v>
      </c>
      <c r="X5" s="26">
        <f t="shared" si="1"/>
        <v>6.7372301365982982E-5</v>
      </c>
      <c r="Y5" s="9"/>
    </row>
    <row r="6" spans="1:142">
      <c r="A6" s="10" t="s">
        <v>691</v>
      </c>
      <c r="B6" s="42" t="s">
        <v>621</v>
      </c>
      <c r="C6" s="43" t="s">
        <v>42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47">
        <v>0</v>
      </c>
      <c r="P6" s="13">
        <v>0</v>
      </c>
      <c r="Q6" s="13">
        <v>0</v>
      </c>
      <c r="R6" s="13">
        <v>0</v>
      </c>
      <c r="S6" s="13">
        <v>1366627</v>
      </c>
      <c r="T6" s="13">
        <v>0</v>
      </c>
      <c r="U6" s="13">
        <v>0</v>
      </c>
      <c r="V6" s="13">
        <v>0</v>
      </c>
      <c r="W6" s="25">
        <f t="shared" si="0"/>
        <v>1366627</v>
      </c>
      <c r="X6" s="26">
        <f t="shared" si="1"/>
        <v>2.302545454290332E-4</v>
      </c>
      <c r="Y6" s="9"/>
    </row>
    <row r="7" spans="1:142">
      <c r="A7" s="10" t="s">
        <v>692</v>
      </c>
      <c r="B7" s="42" t="s">
        <v>621</v>
      </c>
      <c r="C7" s="43" t="s">
        <v>42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47">
        <v>0</v>
      </c>
      <c r="P7" s="13">
        <v>0</v>
      </c>
      <c r="Q7" s="13">
        <v>0</v>
      </c>
      <c r="R7" s="13">
        <v>0</v>
      </c>
      <c r="S7" s="13">
        <v>381079</v>
      </c>
      <c r="T7" s="13">
        <v>0</v>
      </c>
      <c r="U7" s="13">
        <v>1040773</v>
      </c>
      <c r="V7" s="13">
        <v>8576017</v>
      </c>
      <c r="W7" s="25">
        <f t="shared" si="0"/>
        <v>9997869</v>
      </c>
      <c r="X7" s="26">
        <f t="shared" si="1"/>
        <v>1.6844792191680852E-3</v>
      </c>
      <c r="Y7" s="9"/>
    </row>
    <row r="8" spans="1:142">
      <c r="A8" s="10" t="s">
        <v>637</v>
      </c>
      <c r="B8" s="42" t="s">
        <v>621</v>
      </c>
      <c r="C8" s="43" t="s">
        <v>53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47">
        <v>1874</v>
      </c>
      <c r="P8" s="13">
        <v>21465</v>
      </c>
      <c r="Q8" s="13">
        <v>58039</v>
      </c>
      <c r="R8" s="13">
        <v>59401</v>
      </c>
      <c r="S8" s="13">
        <v>88547</v>
      </c>
      <c r="T8" s="13">
        <v>56809</v>
      </c>
      <c r="U8" s="13">
        <v>0</v>
      </c>
      <c r="V8" s="13">
        <v>0</v>
      </c>
      <c r="W8" s="25">
        <f t="shared" si="0"/>
        <v>286135</v>
      </c>
      <c r="X8" s="26">
        <f t="shared" si="1"/>
        <v>4.8209119501031675E-5</v>
      </c>
      <c r="Y8" s="9"/>
    </row>
    <row r="9" spans="1:142">
      <c r="A9" s="10" t="s">
        <v>613</v>
      </c>
      <c r="B9" s="42" t="s">
        <v>621</v>
      </c>
      <c r="C9" s="43" t="s">
        <v>30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7800</v>
      </c>
      <c r="M9" s="13">
        <v>15132</v>
      </c>
      <c r="N9" s="13">
        <v>12324</v>
      </c>
      <c r="O9" s="47">
        <v>12987</v>
      </c>
      <c r="P9" s="13">
        <v>10263</v>
      </c>
      <c r="Q9" s="13">
        <v>14086</v>
      </c>
      <c r="R9" s="13">
        <v>14114</v>
      </c>
      <c r="S9" s="13">
        <v>11950</v>
      </c>
      <c r="T9" s="13">
        <v>10106</v>
      </c>
      <c r="U9" s="13">
        <v>15794</v>
      </c>
      <c r="V9" s="13">
        <v>18682</v>
      </c>
      <c r="W9" s="25">
        <f t="shared" si="0"/>
        <v>143238</v>
      </c>
      <c r="X9" s="26">
        <f t="shared" si="1"/>
        <v>2.4133286242818162E-5</v>
      </c>
      <c r="Y9" s="9"/>
    </row>
    <row r="10" spans="1:142">
      <c r="A10" s="10" t="s">
        <v>650</v>
      </c>
      <c r="B10" s="42" t="s">
        <v>621</v>
      </c>
      <c r="C10" s="43" t="s">
        <v>623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47">
        <v>0</v>
      </c>
      <c r="P10" s="13">
        <v>1294864</v>
      </c>
      <c r="Q10" s="13">
        <v>3250682</v>
      </c>
      <c r="R10" s="13">
        <v>5094454</v>
      </c>
      <c r="S10" s="13">
        <v>7275306</v>
      </c>
      <c r="T10" s="13">
        <v>11033135</v>
      </c>
      <c r="U10" s="13">
        <v>15941903</v>
      </c>
      <c r="V10" s="13">
        <v>0</v>
      </c>
      <c r="W10" s="25">
        <f t="shared" si="0"/>
        <v>43890344</v>
      </c>
      <c r="X10" s="26">
        <f t="shared" si="1"/>
        <v>7.394813073679867E-3</v>
      </c>
      <c r="Y10" s="9"/>
    </row>
    <row r="11" spans="1:142">
      <c r="A11" s="10" t="s">
        <v>681</v>
      </c>
      <c r="B11" s="42" t="s">
        <v>621</v>
      </c>
      <c r="C11" s="43" t="s">
        <v>30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47">
        <v>0</v>
      </c>
      <c r="P11" s="13">
        <v>0</v>
      </c>
      <c r="Q11" s="13">
        <v>0</v>
      </c>
      <c r="R11" s="13">
        <v>197</v>
      </c>
      <c r="S11" s="13">
        <v>13</v>
      </c>
      <c r="T11" s="13">
        <v>0</v>
      </c>
      <c r="U11" s="13">
        <v>0</v>
      </c>
      <c r="V11" s="13">
        <v>0</v>
      </c>
      <c r="W11" s="25">
        <f t="shared" si="0"/>
        <v>210</v>
      </c>
      <c r="X11" s="26">
        <f t="shared" si="1"/>
        <v>3.5381603422219065E-8</v>
      </c>
      <c r="Y11" s="9"/>
    </row>
    <row r="12" spans="1:142">
      <c r="A12" s="10" t="s">
        <v>542</v>
      </c>
      <c r="B12" s="42" t="s">
        <v>621</v>
      </c>
      <c r="C12" s="43" t="s">
        <v>476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1427</v>
      </c>
      <c r="K12" s="13">
        <v>1715</v>
      </c>
      <c r="L12" s="13">
        <v>4510</v>
      </c>
      <c r="M12" s="13">
        <v>4616</v>
      </c>
      <c r="N12" s="13">
        <v>4151</v>
      </c>
      <c r="O12" s="47">
        <v>4723</v>
      </c>
      <c r="P12" s="13">
        <v>4526</v>
      </c>
      <c r="Q12" s="13">
        <v>3926</v>
      </c>
      <c r="R12" s="13">
        <v>4192</v>
      </c>
      <c r="S12" s="13">
        <v>3985</v>
      </c>
      <c r="T12" s="13">
        <v>4804</v>
      </c>
      <c r="U12" s="13">
        <v>3036</v>
      </c>
      <c r="V12" s="13">
        <v>2698</v>
      </c>
      <c r="W12" s="25">
        <f t="shared" si="0"/>
        <v>48309</v>
      </c>
      <c r="X12" s="26">
        <f t="shared" si="1"/>
        <v>8.1392851415427655E-6</v>
      </c>
      <c r="Y12" s="9"/>
    </row>
    <row r="13" spans="1:142">
      <c r="A13" s="10" t="s">
        <v>532</v>
      </c>
      <c r="B13" s="42" t="s">
        <v>621</v>
      </c>
      <c r="C13" s="43" t="s">
        <v>53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6834</v>
      </c>
      <c r="K13" s="13">
        <v>5023</v>
      </c>
      <c r="L13" s="13">
        <v>0</v>
      </c>
      <c r="M13" s="13">
        <v>8395</v>
      </c>
      <c r="N13" s="13">
        <v>0</v>
      </c>
      <c r="O13" s="47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5">
        <f t="shared" si="0"/>
        <v>20252</v>
      </c>
      <c r="X13" s="26">
        <f t="shared" si="1"/>
        <v>3.4121344405084784E-6</v>
      </c>
      <c r="Y13" s="9"/>
    </row>
    <row r="14" spans="1:142">
      <c r="A14" s="10" t="s">
        <v>584</v>
      </c>
      <c r="B14" s="42" t="s">
        <v>621</v>
      </c>
      <c r="C14" s="43" t="s">
        <v>37</v>
      </c>
      <c r="D14" s="13">
        <v>36200</v>
      </c>
      <c r="E14" s="13">
        <v>68910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47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25">
        <f t="shared" si="0"/>
        <v>105110</v>
      </c>
      <c r="X14" s="26">
        <f t="shared" si="1"/>
        <v>1.7709334931949741E-5</v>
      </c>
      <c r="Y14" s="9"/>
    </row>
    <row r="15" spans="1:142">
      <c r="A15" s="10" t="s">
        <v>521</v>
      </c>
      <c r="B15" s="42" t="s">
        <v>621</v>
      </c>
      <c r="C15" s="43" t="s">
        <v>43</v>
      </c>
      <c r="D15" s="13">
        <v>0</v>
      </c>
      <c r="E15" s="13">
        <v>0</v>
      </c>
      <c r="F15" s="13">
        <v>0</v>
      </c>
      <c r="G15" s="13">
        <v>0</v>
      </c>
      <c r="H15" s="13">
        <v>4423431</v>
      </c>
      <c r="I15" s="13">
        <v>5358160</v>
      </c>
      <c r="J15" s="13">
        <v>5055112</v>
      </c>
      <c r="K15" s="13">
        <v>3868185</v>
      </c>
      <c r="L15" s="13">
        <v>3871937</v>
      </c>
      <c r="M15" s="13">
        <v>4041843</v>
      </c>
      <c r="N15" s="13">
        <v>4389160</v>
      </c>
      <c r="O15" s="47">
        <v>4939251</v>
      </c>
      <c r="P15" s="13">
        <v>5232569</v>
      </c>
      <c r="Q15" s="13">
        <v>4750681</v>
      </c>
      <c r="R15" s="13">
        <v>4970851</v>
      </c>
      <c r="S15" s="13">
        <v>5342827</v>
      </c>
      <c r="T15" s="13">
        <v>6292909</v>
      </c>
      <c r="U15" s="13">
        <v>8027608</v>
      </c>
      <c r="V15" s="13">
        <v>6073027</v>
      </c>
      <c r="W15" s="25">
        <f t="shared" si="0"/>
        <v>76637551</v>
      </c>
      <c r="X15" s="26">
        <f t="shared" si="1"/>
        <v>1.2912187793962325E-2</v>
      </c>
      <c r="Y15" s="9"/>
    </row>
    <row r="16" spans="1:142">
      <c r="A16" s="10" t="s">
        <v>585</v>
      </c>
      <c r="B16" s="42" t="s">
        <v>621</v>
      </c>
      <c r="C16" s="43" t="s">
        <v>37</v>
      </c>
      <c r="D16" s="13">
        <v>73863</v>
      </c>
      <c r="E16" s="13">
        <v>215329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47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5">
        <f t="shared" si="0"/>
        <v>289192</v>
      </c>
      <c r="X16" s="26">
        <f t="shared" si="1"/>
        <v>4.8724174556563692E-5</v>
      </c>
      <c r="Y16" s="9"/>
    </row>
    <row r="17" spans="1:25">
      <c r="A17" s="10" t="s">
        <v>693</v>
      </c>
      <c r="B17" s="42" t="s">
        <v>621</v>
      </c>
      <c r="C17" s="43" t="s">
        <v>8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47">
        <v>0</v>
      </c>
      <c r="P17" s="13">
        <v>0</v>
      </c>
      <c r="Q17" s="13">
        <v>0</v>
      </c>
      <c r="R17" s="13">
        <v>0</v>
      </c>
      <c r="S17" s="13">
        <v>608567</v>
      </c>
      <c r="T17" s="13">
        <v>0</v>
      </c>
      <c r="U17" s="13">
        <v>0</v>
      </c>
      <c r="V17" s="13">
        <v>0</v>
      </c>
      <c r="W17" s="25">
        <f t="shared" si="0"/>
        <v>608567</v>
      </c>
      <c r="X17" s="26">
        <f t="shared" si="1"/>
        <v>1.0253369642785519E-4</v>
      </c>
      <c r="Y17" s="9"/>
    </row>
    <row r="18" spans="1:25">
      <c r="A18" s="10" t="s">
        <v>589</v>
      </c>
      <c r="B18" s="42" t="s">
        <v>621</v>
      </c>
      <c r="C18" s="43" t="s">
        <v>52</v>
      </c>
      <c r="D18" s="13">
        <v>987916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47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25">
        <f t="shared" si="0"/>
        <v>987916</v>
      </c>
      <c r="X18" s="26">
        <f t="shared" si="1"/>
        <v>1.664478672688808E-4</v>
      </c>
      <c r="Y18" s="9"/>
    </row>
    <row r="19" spans="1:25">
      <c r="A19" s="10" t="s">
        <v>543</v>
      </c>
      <c r="B19" s="42" t="s">
        <v>621</v>
      </c>
      <c r="C19" s="43" t="s">
        <v>30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182</v>
      </c>
      <c r="J19" s="13">
        <v>155</v>
      </c>
      <c r="K19" s="13">
        <v>147</v>
      </c>
      <c r="L19" s="13">
        <v>705</v>
      </c>
      <c r="M19" s="13">
        <v>0</v>
      </c>
      <c r="N19" s="13">
        <v>2617</v>
      </c>
      <c r="O19" s="47">
        <v>10119</v>
      </c>
      <c r="P19" s="13">
        <v>7155</v>
      </c>
      <c r="Q19" s="13">
        <v>7835</v>
      </c>
      <c r="R19" s="13">
        <v>45089</v>
      </c>
      <c r="S19" s="13">
        <v>0</v>
      </c>
      <c r="T19" s="13">
        <v>0</v>
      </c>
      <c r="U19" s="13">
        <v>0</v>
      </c>
      <c r="V19" s="13">
        <v>0</v>
      </c>
      <c r="W19" s="25">
        <f t="shared" si="0"/>
        <v>74004</v>
      </c>
      <c r="X19" s="26">
        <f t="shared" si="1"/>
        <v>1.2468477045989999E-5</v>
      </c>
      <c r="Y19" s="9"/>
    </row>
    <row r="20" spans="1:25">
      <c r="A20" s="10" t="s">
        <v>694</v>
      </c>
      <c r="B20" s="42" t="s">
        <v>621</v>
      </c>
      <c r="C20" s="43" t="s">
        <v>30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47">
        <v>0</v>
      </c>
      <c r="P20" s="13">
        <v>0</v>
      </c>
      <c r="Q20" s="13">
        <v>0</v>
      </c>
      <c r="R20" s="13">
        <v>0</v>
      </c>
      <c r="S20" s="13">
        <v>9300</v>
      </c>
      <c r="T20" s="13">
        <v>37743</v>
      </c>
      <c r="U20" s="13">
        <v>25698</v>
      </c>
      <c r="V20" s="13">
        <v>23970</v>
      </c>
      <c r="W20" s="25">
        <f t="shared" si="0"/>
        <v>96711</v>
      </c>
      <c r="X20" s="26">
        <f t="shared" si="1"/>
        <v>1.6294239278886801E-5</v>
      </c>
      <c r="Y20" s="9"/>
    </row>
    <row r="21" spans="1:25">
      <c r="A21" s="10" t="s">
        <v>651</v>
      </c>
      <c r="B21" s="42" t="s">
        <v>621</v>
      </c>
      <c r="C21" s="43" t="s">
        <v>53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47">
        <v>0</v>
      </c>
      <c r="P21" s="13">
        <v>2387</v>
      </c>
      <c r="Q21" s="13">
        <v>34194</v>
      </c>
      <c r="R21" s="13">
        <v>35845</v>
      </c>
      <c r="S21" s="13">
        <v>41148</v>
      </c>
      <c r="T21" s="13">
        <v>44356</v>
      </c>
      <c r="U21" s="13">
        <v>0</v>
      </c>
      <c r="V21" s="13">
        <v>56965</v>
      </c>
      <c r="W21" s="25">
        <f t="shared" si="0"/>
        <v>214895</v>
      </c>
      <c r="X21" s="26">
        <f t="shared" si="1"/>
        <v>3.6206331749608408E-5</v>
      </c>
      <c r="Y21" s="9"/>
    </row>
    <row r="22" spans="1:25">
      <c r="A22" s="10" t="s">
        <v>554</v>
      </c>
      <c r="B22" s="42" t="s">
        <v>621</v>
      </c>
      <c r="C22" s="43" t="s">
        <v>53</v>
      </c>
      <c r="D22" s="13">
        <v>0</v>
      </c>
      <c r="E22" s="13">
        <v>0</v>
      </c>
      <c r="F22" s="13">
        <v>0</v>
      </c>
      <c r="G22" s="13">
        <v>1012607</v>
      </c>
      <c r="H22" s="13">
        <v>859389</v>
      </c>
      <c r="I22" s="13">
        <v>883286</v>
      </c>
      <c r="J22" s="13">
        <v>941820</v>
      </c>
      <c r="K22" s="13">
        <v>879311</v>
      </c>
      <c r="L22" s="13">
        <v>542455</v>
      </c>
      <c r="M22" s="13">
        <v>948259</v>
      </c>
      <c r="N22" s="13">
        <v>1013254</v>
      </c>
      <c r="O22" s="47">
        <v>1087919</v>
      </c>
      <c r="P22" s="13">
        <v>1187488</v>
      </c>
      <c r="Q22" s="13">
        <v>1221862</v>
      </c>
      <c r="R22" s="13">
        <v>1413761</v>
      </c>
      <c r="S22" s="13">
        <v>1486150</v>
      </c>
      <c r="T22" s="13">
        <v>1354112</v>
      </c>
      <c r="U22" s="13">
        <v>1424317</v>
      </c>
      <c r="V22" s="13">
        <v>1728570</v>
      </c>
      <c r="W22" s="25">
        <f t="shared" si="0"/>
        <v>17984560</v>
      </c>
      <c r="X22" s="26">
        <f t="shared" si="1"/>
        <v>3.0301074744909719E-3</v>
      </c>
      <c r="Y22" s="9"/>
    </row>
    <row r="23" spans="1:25">
      <c r="A23" s="10" t="s">
        <v>731</v>
      </c>
      <c r="B23" s="42" t="s">
        <v>621</v>
      </c>
      <c r="C23" s="43" t="s">
        <v>57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47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271</v>
      </c>
      <c r="W23" s="25">
        <f t="shared" si="0"/>
        <v>271</v>
      </c>
      <c r="X23" s="26">
        <f t="shared" si="1"/>
        <v>4.5659116797244605E-8</v>
      </c>
      <c r="Y23" s="9"/>
    </row>
    <row r="24" spans="1:25">
      <c r="A24" s="10" t="s">
        <v>721</v>
      </c>
      <c r="B24" s="42" t="s">
        <v>621</v>
      </c>
      <c r="C24" s="43" t="s">
        <v>51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47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7327</v>
      </c>
      <c r="V24" s="13">
        <v>6707</v>
      </c>
      <c r="W24" s="25">
        <f t="shared" si="0"/>
        <v>14034</v>
      </c>
      <c r="X24" s="26">
        <f t="shared" si="1"/>
        <v>2.3645020115591542E-6</v>
      </c>
      <c r="Y24" s="9"/>
    </row>
    <row r="25" spans="1:25">
      <c r="A25" s="10" t="s">
        <v>629</v>
      </c>
      <c r="B25" s="42" t="s">
        <v>621</v>
      </c>
      <c r="C25" s="43" t="s">
        <v>30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1204</v>
      </c>
      <c r="O25" s="47">
        <v>20196</v>
      </c>
      <c r="P25" s="13">
        <v>6054</v>
      </c>
      <c r="Q25" s="13">
        <v>5510</v>
      </c>
      <c r="R25" s="13">
        <v>4917</v>
      </c>
      <c r="S25" s="13">
        <v>5091</v>
      </c>
      <c r="T25" s="13">
        <v>4758</v>
      </c>
      <c r="U25" s="13">
        <v>8066</v>
      </c>
      <c r="V25" s="13">
        <v>0</v>
      </c>
      <c r="W25" s="25">
        <f t="shared" si="0"/>
        <v>55796</v>
      </c>
      <c r="X25" s="26">
        <f t="shared" si="1"/>
        <v>9.4007235454577855E-6</v>
      </c>
      <c r="Y25" s="9"/>
    </row>
    <row r="26" spans="1:25">
      <c r="A26" s="10" t="s">
        <v>652</v>
      </c>
      <c r="B26" s="42" t="s">
        <v>621</v>
      </c>
      <c r="C26" s="43" t="s">
        <v>30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47">
        <v>0</v>
      </c>
      <c r="P26" s="13">
        <v>91</v>
      </c>
      <c r="Q26" s="13">
        <v>3052</v>
      </c>
      <c r="R26" s="13">
        <v>8258</v>
      </c>
      <c r="S26" s="13">
        <v>12379</v>
      </c>
      <c r="T26" s="13">
        <v>22345</v>
      </c>
      <c r="U26" s="13">
        <v>31560</v>
      </c>
      <c r="V26" s="13">
        <v>42770</v>
      </c>
      <c r="W26" s="25">
        <f t="shared" si="0"/>
        <v>120455</v>
      </c>
      <c r="X26" s="26">
        <f t="shared" si="1"/>
        <v>2.0294719239159037E-5</v>
      </c>
      <c r="Y26" s="9"/>
    </row>
    <row r="27" spans="1:25">
      <c r="A27" s="10" t="s">
        <v>624</v>
      </c>
      <c r="B27" s="42" t="s">
        <v>621</v>
      </c>
      <c r="C27" s="43" t="s">
        <v>39</v>
      </c>
      <c r="D27" s="13">
        <v>519485</v>
      </c>
      <c r="E27" s="13">
        <v>539857</v>
      </c>
      <c r="F27" s="13">
        <v>830094</v>
      </c>
      <c r="G27" s="13">
        <v>896896</v>
      </c>
      <c r="H27" s="13">
        <v>973008</v>
      </c>
      <c r="I27" s="13">
        <v>955172</v>
      </c>
      <c r="J27" s="13">
        <v>918619</v>
      </c>
      <c r="K27" s="13">
        <v>0</v>
      </c>
      <c r="L27" s="13">
        <v>987179</v>
      </c>
      <c r="M27" s="13">
        <v>1063428</v>
      </c>
      <c r="N27" s="13">
        <v>1043559</v>
      </c>
      <c r="O27" s="47">
        <v>1134043</v>
      </c>
      <c r="P27" s="13">
        <v>1134252</v>
      </c>
      <c r="Q27" s="13">
        <v>1257724</v>
      </c>
      <c r="R27" s="13">
        <v>1170832</v>
      </c>
      <c r="S27" s="13">
        <v>1169050</v>
      </c>
      <c r="T27" s="13">
        <v>1341604</v>
      </c>
      <c r="U27" s="13">
        <v>1465013</v>
      </c>
      <c r="V27" s="13">
        <v>1339742</v>
      </c>
      <c r="W27" s="25">
        <f t="shared" si="0"/>
        <v>18739557</v>
      </c>
      <c r="X27" s="26">
        <f t="shared" si="1"/>
        <v>3.157312257533663E-3</v>
      </c>
      <c r="Y27" s="9"/>
    </row>
    <row r="28" spans="1:25">
      <c r="A28" s="10" t="s">
        <v>522</v>
      </c>
      <c r="B28" s="42" t="s">
        <v>621</v>
      </c>
      <c r="C28" s="43" t="s">
        <v>36</v>
      </c>
      <c r="D28" s="13">
        <v>308127</v>
      </c>
      <c r="E28" s="13">
        <v>368206</v>
      </c>
      <c r="F28" s="13">
        <v>325778</v>
      </c>
      <c r="G28" s="13">
        <v>269370</v>
      </c>
      <c r="H28" s="13">
        <v>311852</v>
      </c>
      <c r="I28" s="13">
        <v>284777</v>
      </c>
      <c r="J28" s="13">
        <v>332024</v>
      </c>
      <c r="K28" s="13">
        <v>330074</v>
      </c>
      <c r="L28" s="13">
        <v>322091</v>
      </c>
      <c r="M28" s="13">
        <v>356600</v>
      </c>
      <c r="N28" s="13">
        <v>437883</v>
      </c>
      <c r="O28" s="47">
        <v>518602</v>
      </c>
      <c r="P28" s="13">
        <v>582700</v>
      </c>
      <c r="Q28" s="13">
        <v>491976</v>
      </c>
      <c r="R28" s="13">
        <v>523810</v>
      </c>
      <c r="S28" s="13">
        <v>479201</v>
      </c>
      <c r="T28" s="13">
        <v>798911</v>
      </c>
      <c r="U28" s="13">
        <v>682959</v>
      </c>
      <c r="V28" s="13">
        <v>812073</v>
      </c>
      <c r="W28" s="25">
        <f t="shared" si="0"/>
        <v>8537014</v>
      </c>
      <c r="X28" s="26">
        <f t="shared" si="1"/>
        <v>1.4383487797996765E-3</v>
      </c>
      <c r="Y28" s="9"/>
    </row>
    <row r="29" spans="1:25">
      <c r="A29" s="10" t="s">
        <v>653</v>
      </c>
      <c r="B29" s="42" t="s">
        <v>621</v>
      </c>
      <c r="C29" s="43" t="s">
        <v>55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47">
        <v>0</v>
      </c>
      <c r="P29" s="13">
        <v>2146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5">
        <f t="shared" si="0"/>
        <v>2146</v>
      </c>
      <c r="X29" s="26">
        <f t="shared" si="1"/>
        <v>3.6156629020991484E-7</v>
      </c>
      <c r="Y29" s="9"/>
    </row>
    <row r="30" spans="1:25">
      <c r="A30" s="10" t="s">
        <v>567</v>
      </c>
      <c r="B30" s="42" t="s">
        <v>621</v>
      </c>
      <c r="C30" s="43" t="s">
        <v>43</v>
      </c>
      <c r="D30" s="13">
        <v>0</v>
      </c>
      <c r="E30" s="13">
        <v>0</v>
      </c>
      <c r="F30" s="13">
        <v>15215</v>
      </c>
      <c r="G30" s="13">
        <v>0</v>
      </c>
      <c r="H30" s="13">
        <v>11654</v>
      </c>
      <c r="I30" s="13">
        <v>17986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47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25">
        <f t="shared" si="0"/>
        <v>44855</v>
      </c>
      <c r="X30" s="26">
        <f t="shared" si="1"/>
        <v>7.5573420071601723E-6</v>
      </c>
      <c r="Y30" s="9"/>
    </row>
    <row r="31" spans="1:25">
      <c r="A31" s="10" t="s">
        <v>592</v>
      </c>
      <c r="B31" s="42" t="s">
        <v>622</v>
      </c>
      <c r="C31" s="43" t="s">
        <v>52</v>
      </c>
      <c r="D31" s="13">
        <v>4410218</v>
      </c>
      <c r="E31" s="13">
        <v>7445237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47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25">
        <f t="shared" si="0"/>
        <v>11855455</v>
      </c>
      <c r="X31" s="26">
        <f t="shared" si="1"/>
        <v>1.9974524152379246E-3</v>
      </c>
      <c r="Y31" s="9"/>
    </row>
    <row r="32" spans="1:25">
      <c r="A32" s="10" t="s">
        <v>483</v>
      </c>
      <c r="B32" s="42" t="s">
        <v>621</v>
      </c>
      <c r="C32" s="43" t="s">
        <v>623</v>
      </c>
      <c r="D32" s="13">
        <v>20917219</v>
      </c>
      <c r="E32" s="13">
        <v>24529479</v>
      </c>
      <c r="F32" s="13">
        <v>27093281</v>
      </c>
      <c r="G32" s="13">
        <v>29473981</v>
      </c>
      <c r="H32" s="13">
        <v>30574453</v>
      </c>
      <c r="I32" s="13">
        <v>31980583</v>
      </c>
      <c r="J32" s="13">
        <v>0</v>
      </c>
      <c r="K32" s="13">
        <v>34562346</v>
      </c>
      <c r="L32" s="13">
        <v>34138289</v>
      </c>
      <c r="M32" s="13">
        <v>34681694</v>
      </c>
      <c r="N32" s="13">
        <v>35575778</v>
      </c>
      <c r="O32" s="47">
        <v>37558791</v>
      </c>
      <c r="P32" s="13">
        <v>40507795</v>
      </c>
      <c r="Q32" s="13">
        <v>40859314</v>
      </c>
      <c r="R32" s="13">
        <v>42051357</v>
      </c>
      <c r="S32" s="13">
        <v>45434934</v>
      </c>
      <c r="T32" s="13">
        <v>47398214</v>
      </c>
      <c r="U32" s="13">
        <v>50807422</v>
      </c>
      <c r="V32" s="13">
        <v>57538020</v>
      </c>
      <c r="W32" s="25">
        <f t="shared" si="0"/>
        <v>665682950</v>
      </c>
      <c r="X32" s="26">
        <f t="shared" si="1"/>
        <v>0.1121568101992042</v>
      </c>
      <c r="Y32" s="9"/>
    </row>
    <row r="33" spans="1:25">
      <c r="A33" s="10" t="s">
        <v>562</v>
      </c>
      <c r="B33" s="42" t="s">
        <v>621</v>
      </c>
      <c r="C33" s="43" t="s">
        <v>68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285</v>
      </c>
      <c r="K33" s="13">
        <v>0</v>
      </c>
      <c r="L33" s="13">
        <v>0</v>
      </c>
      <c r="M33" s="13">
        <v>0</v>
      </c>
      <c r="N33" s="13">
        <v>0</v>
      </c>
      <c r="O33" s="47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5">
        <f t="shared" si="0"/>
        <v>285</v>
      </c>
      <c r="X33" s="26">
        <f t="shared" si="1"/>
        <v>4.8017890358725876E-8</v>
      </c>
      <c r="Y33" s="9"/>
    </row>
    <row r="34" spans="1:25">
      <c r="A34" s="10" t="s">
        <v>654</v>
      </c>
      <c r="B34" s="42" t="s">
        <v>621</v>
      </c>
      <c r="C34" s="43" t="s">
        <v>53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47">
        <v>0</v>
      </c>
      <c r="P34" s="13">
        <v>2469</v>
      </c>
      <c r="Q34" s="13">
        <v>0</v>
      </c>
      <c r="R34" s="13">
        <v>0</v>
      </c>
      <c r="S34" s="13">
        <v>14238</v>
      </c>
      <c r="T34" s="13">
        <v>0</v>
      </c>
      <c r="U34" s="13">
        <v>6164</v>
      </c>
      <c r="V34" s="13">
        <v>0</v>
      </c>
      <c r="W34" s="25">
        <f t="shared" si="0"/>
        <v>22871</v>
      </c>
      <c r="X34" s="26">
        <f t="shared" si="1"/>
        <v>3.853393580331296E-6</v>
      </c>
      <c r="Y34" s="9"/>
    </row>
    <row r="35" spans="1:25">
      <c r="A35" s="10" t="s">
        <v>533</v>
      </c>
      <c r="B35" s="42" t="s">
        <v>621</v>
      </c>
      <c r="C35" s="43" t="s">
        <v>51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55677</v>
      </c>
      <c r="K35" s="13">
        <v>110467</v>
      </c>
      <c r="L35" s="13">
        <v>94737</v>
      </c>
      <c r="M35" s="13">
        <v>96076</v>
      </c>
      <c r="N35" s="13">
        <v>61514</v>
      </c>
      <c r="O35" s="47">
        <v>44228</v>
      </c>
      <c r="P35" s="13">
        <v>64301</v>
      </c>
      <c r="Q35" s="13">
        <v>94273</v>
      </c>
      <c r="R35" s="13">
        <v>105926</v>
      </c>
      <c r="S35" s="13">
        <v>75899</v>
      </c>
      <c r="T35" s="13">
        <v>91572</v>
      </c>
      <c r="U35" s="13">
        <v>143108</v>
      </c>
      <c r="V35" s="13">
        <v>0</v>
      </c>
      <c r="W35" s="25">
        <f t="shared" si="0"/>
        <v>1037778</v>
      </c>
      <c r="X35" s="26">
        <f t="shared" si="1"/>
        <v>1.7484880779192218E-4</v>
      </c>
      <c r="Y35" s="9"/>
    </row>
    <row r="36" spans="1:25">
      <c r="A36" s="10" t="s">
        <v>609</v>
      </c>
      <c r="B36" s="42" t="s">
        <v>621</v>
      </c>
      <c r="C36" s="43" t="s">
        <v>53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527</v>
      </c>
      <c r="M36" s="13">
        <v>716</v>
      </c>
      <c r="N36" s="13">
        <v>674</v>
      </c>
      <c r="O36" s="47">
        <v>710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3661</v>
      </c>
      <c r="W36" s="25">
        <f t="shared" si="0"/>
        <v>6288</v>
      </c>
      <c r="X36" s="26">
        <f t="shared" si="1"/>
        <v>1.0594262967567308E-6</v>
      </c>
      <c r="Y36" s="9"/>
    </row>
    <row r="37" spans="1:25">
      <c r="A37" s="10" t="s">
        <v>695</v>
      </c>
      <c r="B37" s="42" t="s">
        <v>621</v>
      </c>
      <c r="C37" s="43" t="s">
        <v>42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47">
        <v>0</v>
      </c>
      <c r="P37" s="13">
        <v>0</v>
      </c>
      <c r="Q37" s="13">
        <v>0</v>
      </c>
      <c r="R37" s="13">
        <v>0</v>
      </c>
      <c r="S37" s="13">
        <v>56271</v>
      </c>
      <c r="T37" s="13">
        <v>88694</v>
      </c>
      <c r="U37" s="13">
        <v>9191</v>
      </c>
      <c r="V37" s="13">
        <v>9858</v>
      </c>
      <c r="W37" s="25">
        <f t="shared" si="0"/>
        <v>164014</v>
      </c>
      <c r="X37" s="26">
        <f t="shared" si="1"/>
        <v>2.763370620805637E-5</v>
      </c>
      <c r="Y37" s="9"/>
    </row>
    <row r="38" spans="1:25">
      <c r="A38" s="10" t="s">
        <v>486</v>
      </c>
      <c r="B38" s="42" t="s">
        <v>621</v>
      </c>
      <c r="C38" s="43" t="s">
        <v>9</v>
      </c>
      <c r="D38" s="13">
        <v>7860691</v>
      </c>
      <c r="E38" s="13">
        <v>8780831</v>
      </c>
      <c r="F38" s="13">
        <v>9214201</v>
      </c>
      <c r="G38" s="13">
        <v>8328143</v>
      </c>
      <c r="H38" s="13">
        <v>8486616</v>
      </c>
      <c r="I38" s="13">
        <v>8424279</v>
      </c>
      <c r="J38" s="13">
        <v>7876429</v>
      </c>
      <c r="K38" s="13">
        <v>8912350</v>
      </c>
      <c r="L38" s="13">
        <v>9189484</v>
      </c>
      <c r="M38" s="13">
        <v>10967110</v>
      </c>
      <c r="N38" s="13">
        <v>11410731</v>
      </c>
      <c r="O38" s="47">
        <v>11403627</v>
      </c>
      <c r="P38" s="13">
        <v>11530683</v>
      </c>
      <c r="Q38" s="13">
        <v>11692012</v>
      </c>
      <c r="R38" s="13">
        <v>12099586</v>
      </c>
      <c r="S38" s="13">
        <v>12260815</v>
      </c>
      <c r="T38" s="13">
        <v>13177007</v>
      </c>
      <c r="U38" s="13">
        <v>14139053</v>
      </c>
      <c r="V38" s="13">
        <v>14911093</v>
      </c>
      <c r="W38" s="25">
        <f t="shared" si="0"/>
        <v>200664741</v>
      </c>
      <c r="X38" s="26">
        <f t="shared" si="1"/>
        <v>3.3808763270877631E-2</v>
      </c>
      <c r="Y38" s="9"/>
    </row>
    <row r="39" spans="1:25">
      <c r="A39" s="10" t="s">
        <v>514</v>
      </c>
      <c r="B39" s="42" t="s">
        <v>621</v>
      </c>
      <c r="C39" s="43" t="s">
        <v>53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4624</v>
      </c>
      <c r="L39" s="13">
        <v>0</v>
      </c>
      <c r="M39" s="13">
        <v>4582</v>
      </c>
      <c r="N39" s="13">
        <v>5766</v>
      </c>
      <c r="O39" s="47">
        <v>5451</v>
      </c>
      <c r="P39" s="13">
        <v>7227</v>
      </c>
      <c r="Q39" s="13">
        <v>6083</v>
      </c>
      <c r="R39" s="13">
        <v>7419</v>
      </c>
      <c r="S39" s="13">
        <v>7148</v>
      </c>
      <c r="T39" s="13">
        <v>7007</v>
      </c>
      <c r="U39" s="13">
        <v>7276</v>
      </c>
      <c r="V39" s="13">
        <v>6816</v>
      </c>
      <c r="W39" s="25">
        <f t="shared" si="0"/>
        <v>69399</v>
      </c>
      <c r="X39" s="26">
        <f t="shared" si="1"/>
        <v>1.169260902808848E-5</v>
      </c>
      <c r="Y39" s="9"/>
    </row>
    <row r="40" spans="1:25">
      <c r="A40" s="10" t="s">
        <v>511</v>
      </c>
      <c r="B40" s="42" t="s">
        <v>621</v>
      </c>
      <c r="C40" s="43" t="s">
        <v>30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6173</v>
      </c>
      <c r="K40" s="13">
        <v>11263</v>
      </c>
      <c r="L40" s="13">
        <v>12668</v>
      </c>
      <c r="M40" s="13">
        <v>9259</v>
      </c>
      <c r="N40" s="13">
        <v>11544</v>
      </c>
      <c r="O40" s="47">
        <v>5716</v>
      </c>
      <c r="P40" s="13">
        <v>6426</v>
      </c>
      <c r="Q40" s="13">
        <v>4821</v>
      </c>
      <c r="R40" s="13">
        <v>4300</v>
      </c>
      <c r="S40" s="13">
        <v>6445</v>
      </c>
      <c r="T40" s="13">
        <v>5149</v>
      </c>
      <c r="U40" s="13">
        <v>8590</v>
      </c>
      <c r="V40" s="13">
        <v>8504</v>
      </c>
      <c r="W40" s="25">
        <f t="shared" si="0"/>
        <v>100858</v>
      </c>
      <c r="X40" s="26">
        <f t="shared" si="1"/>
        <v>1.6992941704562717E-5</v>
      </c>
      <c r="Y40" s="9"/>
    </row>
    <row r="41" spans="1:25">
      <c r="A41" s="10" t="s">
        <v>696</v>
      </c>
      <c r="B41" s="42" t="s">
        <v>621</v>
      </c>
      <c r="C41" s="43" t="s">
        <v>13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47">
        <v>0</v>
      </c>
      <c r="P41" s="13">
        <v>0</v>
      </c>
      <c r="Q41" s="13">
        <v>0</v>
      </c>
      <c r="R41" s="13">
        <v>0</v>
      </c>
      <c r="S41" s="13">
        <v>10669</v>
      </c>
      <c r="T41" s="13">
        <v>0</v>
      </c>
      <c r="U41" s="13">
        <v>21682</v>
      </c>
      <c r="V41" s="13">
        <v>31358</v>
      </c>
      <c r="W41" s="25">
        <f t="shared" si="0"/>
        <v>63709</v>
      </c>
      <c r="X41" s="26">
        <f t="shared" si="1"/>
        <v>1.0733936059172164E-5</v>
      </c>
      <c r="Y41" s="9"/>
    </row>
    <row r="42" spans="1:25">
      <c r="A42" s="10" t="s">
        <v>564</v>
      </c>
      <c r="B42" s="42" t="s">
        <v>621</v>
      </c>
      <c r="C42" s="43" t="s">
        <v>42</v>
      </c>
      <c r="D42" s="13">
        <v>0</v>
      </c>
      <c r="E42" s="13">
        <v>0</v>
      </c>
      <c r="F42" s="13">
        <v>0</v>
      </c>
      <c r="G42" s="13">
        <v>0</v>
      </c>
      <c r="H42" s="13">
        <v>590</v>
      </c>
      <c r="I42" s="13">
        <v>0</v>
      </c>
      <c r="J42" s="13">
        <v>668</v>
      </c>
      <c r="K42" s="13">
        <v>0</v>
      </c>
      <c r="L42" s="13">
        <v>0</v>
      </c>
      <c r="M42" s="13">
        <v>0</v>
      </c>
      <c r="N42" s="13">
        <v>0</v>
      </c>
      <c r="O42" s="47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25">
        <f t="shared" si="0"/>
        <v>1258</v>
      </c>
      <c r="X42" s="26">
        <f t="shared" si="1"/>
        <v>2.1195265288167421E-7</v>
      </c>
      <c r="Y42" s="9"/>
    </row>
    <row r="43" spans="1:25">
      <c r="A43" s="10" t="s">
        <v>488</v>
      </c>
      <c r="B43" s="42" t="s">
        <v>621</v>
      </c>
      <c r="C43" s="43" t="s">
        <v>13</v>
      </c>
      <c r="D43" s="13">
        <v>4035870</v>
      </c>
      <c r="E43" s="13">
        <v>4473455</v>
      </c>
      <c r="F43" s="13">
        <v>4959799</v>
      </c>
      <c r="G43" s="13">
        <v>3054006</v>
      </c>
      <c r="H43" s="13">
        <v>4617644</v>
      </c>
      <c r="I43" s="13">
        <v>0</v>
      </c>
      <c r="J43" s="13">
        <v>910399</v>
      </c>
      <c r="K43" s="13">
        <v>3112876</v>
      </c>
      <c r="L43" s="13">
        <v>3726311</v>
      </c>
      <c r="M43" s="13">
        <v>4815030</v>
      </c>
      <c r="N43" s="13">
        <v>3707389</v>
      </c>
      <c r="O43" s="47">
        <v>3913334</v>
      </c>
      <c r="P43" s="13">
        <v>4045606</v>
      </c>
      <c r="Q43" s="13">
        <v>4054184</v>
      </c>
      <c r="R43" s="13">
        <v>7544951</v>
      </c>
      <c r="S43" s="13">
        <v>0</v>
      </c>
      <c r="T43" s="13">
        <v>7954046</v>
      </c>
      <c r="U43" s="13">
        <v>0</v>
      </c>
      <c r="V43" s="13">
        <v>4960445</v>
      </c>
      <c r="W43" s="25">
        <f t="shared" si="0"/>
        <v>69885345</v>
      </c>
      <c r="X43" s="26">
        <f t="shared" si="1"/>
        <v>1.1774550294356952E-2</v>
      </c>
      <c r="Y43" s="9"/>
    </row>
    <row r="44" spans="1:25">
      <c r="A44" s="10" t="s">
        <v>697</v>
      </c>
      <c r="B44" s="42" t="s">
        <v>621</v>
      </c>
      <c r="C44" s="43" t="s">
        <v>14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47">
        <v>0</v>
      </c>
      <c r="P44" s="13">
        <v>0</v>
      </c>
      <c r="Q44" s="13">
        <v>0</v>
      </c>
      <c r="R44" s="13">
        <v>0</v>
      </c>
      <c r="S44" s="13">
        <v>6191335</v>
      </c>
      <c r="T44" s="13">
        <v>477405</v>
      </c>
      <c r="U44" s="13">
        <v>0</v>
      </c>
      <c r="V44" s="13">
        <v>0</v>
      </c>
      <c r="W44" s="25">
        <f t="shared" si="0"/>
        <v>6668740</v>
      </c>
      <c r="X44" s="26">
        <f t="shared" si="1"/>
        <v>1.1235748285994723E-3</v>
      </c>
      <c r="Y44" s="9"/>
    </row>
    <row r="45" spans="1:25">
      <c r="A45" s="10" t="s">
        <v>492</v>
      </c>
      <c r="B45" s="42" t="s">
        <v>621</v>
      </c>
      <c r="C45" s="43" t="s">
        <v>19</v>
      </c>
      <c r="D45" s="13">
        <v>1474279</v>
      </c>
      <c r="E45" s="13">
        <v>1907922</v>
      </c>
      <c r="F45" s="13">
        <v>2204163</v>
      </c>
      <c r="G45" s="13">
        <v>2987178</v>
      </c>
      <c r="H45" s="13">
        <v>3034392</v>
      </c>
      <c r="I45" s="13">
        <v>2949652</v>
      </c>
      <c r="J45" s="13">
        <v>2630148</v>
      </c>
      <c r="K45" s="13">
        <v>2520647</v>
      </c>
      <c r="L45" s="13">
        <v>2450013</v>
      </c>
      <c r="M45" s="13">
        <v>2996464</v>
      </c>
      <c r="N45" s="13">
        <v>3199238</v>
      </c>
      <c r="O45" s="47">
        <v>3408822</v>
      </c>
      <c r="P45" s="13">
        <v>3566006</v>
      </c>
      <c r="Q45" s="13">
        <v>3681105</v>
      </c>
      <c r="R45" s="13">
        <v>4104964</v>
      </c>
      <c r="S45" s="13">
        <v>4714843</v>
      </c>
      <c r="T45" s="13">
        <v>4433392</v>
      </c>
      <c r="U45" s="13">
        <v>4240947</v>
      </c>
      <c r="V45" s="13">
        <v>5204331</v>
      </c>
      <c r="W45" s="25">
        <f t="shared" si="0"/>
        <v>61708506</v>
      </c>
      <c r="X45" s="26">
        <f t="shared" si="1"/>
        <v>1.0396885176522028E-2</v>
      </c>
      <c r="Y45" s="9"/>
    </row>
    <row r="46" spans="1:25">
      <c r="A46" s="10" t="s">
        <v>708</v>
      </c>
      <c r="B46" s="42" t="s">
        <v>621</v>
      </c>
      <c r="C46" s="43" t="s">
        <v>42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47">
        <v>0</v>
      </c>
      <c r="P46" s="13">
        <v>0</v>
      </c>
      <c r="Q46" s="13">
        <v>0</v>
      </c>
      <c r="R46" s="13">
        <v>0</v>
      </c>
      <c r="S46" s="13">
        <v>0</v>
      </c>
      <c r="T46" s="13">
        <v>513</v>
      </c>
      <c r="U46" s="13">
        <v>2007</v>
      </c>
      <c r="V46" s="13">
        <v>10384</v>
      </c>
      <c r="W46" s="25">
        <f t="shared" si="0"/>
        <v>12904</v>
      </c>
      <c r="X46" s="26">
        <f t="shared" si="1"/>
        <v>2.1741152883824515E-6</v>
      </c>
      <c r="Y46" s="9"/>
    </row>
    <row r="47" spans="1:25">
      <c r="A47" s="10" t="s">
        <v>493</v>
      </c>
      <c r="B47" s="42" t="s">
        <v>621</v>
      </c>
      <c r="C47" s="43" t="s">
        <v>20</v>
      </c>
      <c r="D47" s="13">
        <v>892350</v>
      </c>
      <c r="E47" s="13">
        <v>607259</v>
      </c>
      <c r="F47" s="13">
        <v>674717</v>
      </c>
      <c r="G47" s="13">
        <v>785161</v>
      </c>
      <c r="H47" s="13">
        <v>853121</v>
      </c>
      <c r="I47" s="13">
        <v>676736</v>
      </c>
      <c r="J47" s="13">
        <v>680925</v>
      </c>
      <c r="K47" s="13">
        <v>691764</v>
      </c>
      <c r="L47" s="13">
        <v>793244</v>
      </c>
      <c r="M47" s="13">
        <v>953037</v>
      </c>
      <c r="N47" s="13">
        <v>984807</v>
      </c>
      <c r="O47" s="47">
        <v>962036</v>
      </c>
      <c r="P47" s="13">
        <v>978322</v>
      </c>
      <c r="Q47" s="13">
        <v>1003404</v>
      </c>
      <c r="R47" s="13">
        <v>1079497</v>
      </c>
      <c r="S47" s="13">
        <v>1130197</v>
      </c>
      <c r="T47" s="13">
        <v>1047990</v>
      </c>
      <c r="U47" s="13">
        <v>1237518</v>
      </c>
      <c r="V47" s="13">
        <v>1359059</v>
      </c>
      <c r="W47" s="25">
        <f t="shared" si="0"/>
        <v>17391144</v>
      </c>
      <c r="X47" s="26">
        <f t="shared" si="1"/>
        <v>2.9301264765081172E-3</v>
      </c>
      <c r="Y47" s="9"/>
    </row>
    <row r="48" spans="1:25">
      <c r="A48" s="10" t="s">
        <v>491</v>
      </c>
      <c r="B48" s="42" t="s">
        <v>621</v>
      </c>
      <c r="C48" s="43" t="s">
        <v>18</v>
      </c>
      <c r="D48" s="13">
        <v>63337625</v>
      </c>
      <c r="E48" s="13">
        <v>60707974</v>
      </c>
      <c r="F48" s="13">
        <v>65861815</v>
      </c>
      <c r="G48" s="13">
        <v>71186675</v>
      </c>
      <c r="H48" s="13">
        <v>76770201</v>
      </c>
      <c r="I48" s="13">
        <v>79572485</v>
      </c>
      <c r="J48" s="13">
        <v>83395308</v>
      </c>
      <c r="K48" s="13">
        <v>88173998</v>
      </c>
      <c r="L48" s="13">
        <v>87776638</v>
      </c>
      <c r="M48" s="13">
        <v>90039845</v>
      </c>
      <c r="N48" s="13">
        <v>91186782</v>
      </c>
      <c r="O48" s="47">
        <v>95852709</v>
      </c>
      <c r="P48" s="13">
        <v>100530845</v>
      </c>
      <c r="Q48" s="13">
        <v>101464362</v>
      </c>
      <c r="R48" s="13">
        <v>101653849</v>
      </c>
      <c r="S48" s="13">
        <v>106646275</v>
      </c>
      <c r="T48" s="13">
        <v>106654869</v>
      </c>
      <c r="U48" s="13">
        <v>111666779</v>
      </c>
      <c r="V48" s="13">
        <v>121118980</v>
      </c>
      <c r="W48" s="25">
        <f t="shared" si="0"/>
        <v>1703598014</v>
      </c>
      <c r="X48" s="26">
        <f t="shared" si="1"/>
        <v>0.28702871105822858</v>
      </c>
      <c r="Y48" s="9"/>
    </row>
    <row r="49" spans="1:25">
      <c r="A49" s="10" t="s">
        <v>630</v>
      </c>
      <c r="B49" s="42" t="s">
        <v>621</v>
      </c>
      <c r="C49" s="43" t="s">
        <v>30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17414</v>
      </c>
      <c r="O49" s="47">
        <v>10617</v>
      </c>
      <c r="P49" s="13">
        <v>5468</v>
      </c>
      <c r="Q49" s="13">
        <v>9091</v>
      </c>
      <c r="R49" s="13">
        <v>10469</v>
      </c>
      <c r="S49" s="13">
        <v>0</v>
      </c>
      <c r="T49" s="13">
        <v>33229</v>
      </c>
      <c r="U49" s="13">
        <v>18054</v>
      </c>
      <c r="V49" s="13">
        <v>41344</v>
      </c>
      <c r="W49" s="25">
        <f t="shared" si="0"/>
        <v>145686</v>
      </c>
      <c r="X49" s="26">
        <f t="shared" si="1"/>
        <v>2.4545734648425745E-5</v>
      </c>
      <c r="Y49" s="9"/>
    </row>
    <row r="50" spans="1:25">
      <c r="A50" s="10" t="s">
        <v>484</v>
      </c>
      <c r="B50" s="42" t="s">
        <v>621</v>
      </c>
      <c r="C50" s="43" t="s">
        <v>623</v>
      </c>
      <c r="D50" s="13">
        <v>4571000</v>
      </c>
      <c r="E50" s="13">
        <v>4455000</v>
      </c>
      <c r="F50" s="13">
        <v>4805000</v>
      </c>
      <c r="G50" s="13">
        <v>4790000</v>
      </c>
      <c r="H50" s="13">
        <v>4672000</v>
      </c>
      <c r="I50" s="13">
        <v>4714000</v>
      </c>
      <c r="J50" s="13">
        <v>4828000</v>
      </c>
      <c r="K50" s="13">
        <v>4702000</v>
      </c>
      <c r="L50" s="13">
        <v>4660000</v>
      </c>
      <c r="M50" s="13">
        <v>4135000</v>
      </c>
      <c r="N50" s="13">
        <v>0</v>
      </c>
      <c r="O50" s="47">
        <v>4161592</v>
      </c>
      <c r="P50" s="13">
        <v>4341689</v>
      </c>
      <c r="Q50" s="13">
        <v>4321497</v>
      </c>
      <c r="R50" s="13">
        <v>4182840</v>
      </c>
      <c r="S50" s="13">
        <v>4168340</v>
      </c>
      <c r="T50" s="13">
        <v>3754432</v>
      </c>
      <c r="U50" s="13">
        <v>4530563</v>
      </c>
      <c r="V50" s="13">
        <v>4508048</v>
      </c>
      <c r="W50" s="25">
        <f t="shared" si="0"/>
        <v>80301001</v>
      </c>
      <c r="X50" s="26">
        <f t="shared" si="1"/>
        <v>1.3529419865662936E-2</v>
      </c>
      <c r="Y50" s="9"/>
    </row>
    <row r="51" spans="1:25">
      <c r="A51" s="10" t="s">
        <v>574</v>
      </c>
      <c r="B51" s="42" t="s">
        <v>621</v>
      </c>
      <c r="C51" s="43" t="s">
        <v>51</v>
      </c>
      <c r="D51" s="13">
        <v>2311936</v>
      </c>
      <c r="E51" s="13">
        <v>2806484</v>
      </c>
      <c r="F51" s="13">
        <v>3449907</v>
      </c>
      <c r="G51" s="13">
        <v>2097746</v>
      </c>
      <c r="H51" s="13">
        <v>2067675</v>
      </c>
      <c r="I51" s="13">
        <v>0</v>
      </c>
      <c r="J51" s="13">
        <v>0</v>
      </c>
      <c r="K51" s="13">
        <v>0</v>
      </c>
      <c r="L51" s="13">
        <v>2520743</v>
      </c>
      <c r="M51" s="13">
        <v>2722257</v>
      </c>
      <c r="N51" s="13">
        <v>3461050</v>
      </c>
      <c r="O51" s="47">
        <v>3939459</v>
      </c>
      <c r="P51" s="13">
        <v>3814404</v>
      </c>
      <c r="Q51" s="13">
        <v>3867677</v>
      </c>
      <c r="R51" s="13">
        <v>4100169</v>
      </c>
      <c r="S51" s="13">
        <v>2820971</v>
      </c>
      <c r="T51" s="13">
        <v>4503090</v>
      </c>
      <c r="U51" s="13">
        <v>4949878</v>
      </c>
      <c r="V51" s="13">
        <v>5480159</v>
      </c>
      <c r="W51" s="25">
        <f t="shared" si="0"/>
        <v>54913605</v>
      </c>
      <c r="X51" s="26">
        <f t="shared" si="1"/>
        <v>9.252054259973266E-3</v>
      </c>
      <c r="Y51" s="9"/>
    </row>
    <row r="52" spans="1:25">
      <c r="A52" s="10" t="s">
        <v>722</v>
      </c>
      <c r="B52" s="42" t="s">
        <v>621</v>
      </c>
      <c r="C52" s="43" t="s">
        <v>57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47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2258</v>
      </c>
      <c r="V52" s="13">
        <v>14748</v>
      </c>
      <c r="W52" s="25">
        <f t="shared" si="0"/>
        <v>17006</v>
      </c>
      <c r="X52" s="26">
        <f t="shared" si="1"/>
        <v>2.865235941896464E-6</v>
      </c>
      <c r="Y52" s="9"/>
    </row>
    <row r="53" spans="1:25">
      <c r="A53" s="10" t="s">
        <v>698</v>
      </c>
      <c r="B53" s="42" t="s">
        <v>621</v>
      </c>
      <c r="C53" s="43" t="s">
        <v>37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47">
        <v>0</v>
      </c>
      <c r="P53" s="13">
        <v>0</v>
      </c>
      <c r="Q53" s="13">
        <v>0</v>
      </c>
      <c r="R53" s="13">
        <v>0</v>
      </c>
      <c r="S53" s="13">
        <v>6717691</v>
      </c>
      <c r="T53" s="13">
        <v>0</v>
      </c>
      <c r="U53" s="13">
        <v>0</v>
      </c>
      <c r="V53" s="13">
        <v>1666009</v>
      </c>
      <c r="W53" s="25">
        <f t="shared" si="0"/>
        <v>8383700</v>
      </c>
      <c r="X53" s="26">
        <f t="shared" si="1"/>
        <v>1.4125178505278951E-3</v>
      </c>
      <c r="Y53" s="9"/>
    </row>
    <row r="54" spans="1:25">
      <c r="A54" s="10" t="s">
        <v>638</v>
      </c>
      <c r="B54" s="42" t="s">
        <v>621</v>
      </c>
      <c r="C54" s="43" t="s">
        <v>53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47">
        <v>3344</v>
      </c>
      <c r="P54" s="13">
        <v>1910</v>
      </c>
      <c r="Q54" s="13">
        <v>20184</v>
      </c>
      <c r="R54" s="13">
        <v>27861</v>
      </c>
      <c r="S54" s="13">
        <v>31756</v>
      </c>
      <c r="T54" s="13">
        <v>21102</v>
      </c>
      <c r="U54" s="13">
        <v>0</v>
      </c>
      <c r="V54" s="13">
        <v>0</v>
      </c>
      <c r="W54" s="25">
        <f t="shared" si="0"/>
        <v>106157</v>
      </c>
      <c r="X54" s="26">
        <f t="shared" si="1"/>
        <v>1.7885737497583378E-5</v>
      </c>
      <c r="Y54" s="9"/>
    </row>
    <row r="55" spans="1:25">
      <c r="A55" s="10" t="s">
        <v>496</v>
      </c>
      <c r="B55" s="42" t="s">
        <v>621</v>
      </c>
      <c r="C55" s="43" t="s">
        <v>30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17423</v>
      </c>
      <c r="K55" s="13">
        <v>17635</v>
      </c>
      <c r="L55" s="13">
        <v>22346</v>
      </c>
      <c r="M55" s="13">
        <v>17716</v>
      </c>
      <c r="N55" s="13">
        <v>15974</v>
      </c>
      <c r="O55" s="47">
        <v>18818</v>
      </c>
      <c r="P55" s="13">
        <v>22698</v>
      </c>
      <c r="Q55" s="13">
        <v>21377</v>
      </c>
      <c r="R55" s="13">
        <v>10803</v>
      </c>
      <c r="S55" s="13">
        <v>0</v>
      </c>
      <c r="T55" s="13">
        <v>0</v>
      </c>
      <c r="U55" s="13">
        <v>0</v>
      </c>
      <c r="V55" s="13">
        <v>2420</v>
      </c>
      <c r="W55" s="25">
        <f t="shared" si="0"/>
        <v>167210</v>
      </c>
      <c r="X55" s="26">
        <f t="shared" si="1"/>
        <v>2.8172180515377379E-5</v>
      </c>
      <c r="Y55" s="9"/>
    </row>
    <row r="56" spans="1:25">
      <c r="A56" s="10" t="s">
        <v>525</v>
      </c>
      <c r="B56" s="42" t="s">
        <v>621</v>
      </c>
      <c r="C56" s="43" t="s">
        <v>30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72884</v>
      </c>
      <c r="K56" s="13">
        <v>66088</v>
      </c>
      <c r="L56" s="13">
        <v>39965</v>
      </c>
      <c r="M56" s="13">
        <v>51571</v>
      </c>
      <c r="N56" s="13">
        <v>67684</v>
      </c>
      <c r="O56" s="47">
        <v>38080</v>
      </c>
      <c r="P56" s="13">
        <v>51436</v>
      </c>
      <c r="Q56" s="13">
        <v>62261</v>
      </c>
      <c r="R56" s="13">
        <v>27294</v>
      </c>
      <c r="S56" s="13">
        <v>0</v>
      </c>
      <c r="T56" s="13">
        <v>0</v>
      </c>
      <c r="U56" s="13">
        <v>0</v>
      </c>
      <c r="V56" s="13">
        <v>0</v>
      </c>
      <c r="W56" s="25">
        <f t="shared" si="0"/>
        <v>477263</v>
      </c>
      <c r="X56" s="26">
        <f t="shared" si="1"/>
        <v>8.0411096162373989E-5</v>
      </c>
      <c r="Y56" s="9"/>
    </row>
    <row r="57" spans="1:25">
      <c r="A57" s="10" t="s">
        <v>555</v>
      </c>
      <c r="B57" s="42" t="s">
        <v>621</v>
      </c>
      <c r="C57" s="43" t="s">
        <v>30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10433</v>
      </c>
      <c r="L57" s="13">
        <v>12123</v>
      </c>
      <c r="M57" s="13">
        <v>11650</v>
      </c>
      <c r="N57" s="13">
        <v>4564</v>
      </c>
      <c r="O57" s="47">
        <v>12474</v>
      </c>
      <c r="P57" s="13">
        <v>14946</v>
      </c>
      <c r="Q57" s="13">
        <v>11678</v>
      </c>
      <c r="R57" s="13">
        <v>5787</v>
      </c>
      <c r="S57" s="13">
        <v>0</v>
      </c>
      <c r="T57" s="13">
        <v>0</v>
      </c>
      <c r="U57" s="13">
        <v>0</v>
      </c>
      <c r="V57" s="13">
        <v>0</v>
      </c>
      <c r="W57" s="25">
        <f t="shared" si="0"/>
        <v>83655</v>
      </c>
      <c r="X57" s="26">
        <f t="shared" si="1"/>
        <v>1.4094514448979695E-5</v>
      </c>
      <c r="Y57" s="9"/>
    </row>
    <row r="58" spans="1:25">
      <c r="A58" s="10" t="s">
        <v>655</v>
      </c>
      <c r="B58" s="42" t="s">
        <v>621</v>
      </c>
      <c r="C58" s="43" t="s">
        <v>30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47">
        <v>0</v>
      </c>
      <c r="P58" s="13">
        <v>3858</v>
      </c>
      <c r="Q58" s="13">
        <v>1562</v>
      </c>
      <c r="R58" s="13">
        <v>1777</v>
      </c>
      <c r="S58" s="13">
        <v>3054</v>
      </c>
      <c r="T58" s="13">
        <v>1905</v>
      </c>
      <c r="U58" s="13">
        <v>0</v>
      </c>
      <c r="V58" s="13">
        <v>0</v>
      </c>
      <c r="W58" s="25">
        <f t="shared" si="0"/>
        <v>12156</v>
      </c>
      <c r="X58" s="26">
        <f t="shared" si="1"/>
        <v>2.0480893866690236E-6</v>
      </c>
      <c r="Y58" s="9"/>
    </row>
    <row r="59" spans="1:25">
      <c r="A59" s="10" t="s">
        <v>682</v>
      </c>
      <c r="B59" s="42" t="s">
        <v>621</v>
      </c>
      <c r="C59" s="43" t="s">
        <v>30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47">
        <v>0</v>
      </c>
      <c r="P59" s="13">
        <v>0</v>
      </c>
      <c r="Q59" s="13">
        <v>0</v>
      </c>
      <c r="R59" s="13">
        <v>30650</v>
      </c>
      <c r="S59" s="13">
        <v>105832</v>
      </c>
      <c r="T59" s="13">
        <v>114331</v>
      </c>
      <c r="U59" s="13">
        <v>122058</v>
      </c>
      <c r="V59" s="13">
        <v>139066</v>
      </c>
      <c r="W59" s="25">
        <f t="shared" si="0"/>
        <v>511937</v>
      </c>
      <c r="X59" s="26">
        <f t="shared" si="1"/>
        <v>8.625310433885982E-5</v>
      </c>
      <c r="Y59" s="9"/>
    </row>
    <row r="60" spans="1:25">
      <c r="A60" s="10" t="s">
        <v>501</v>
      </c>
      <c r="B60" s="42" t="s">
        <v>621</v>
      </c>
      <c r="C60" s="43" t="s">
        <v>46</v>
      </c>
      <c r="D60" s="13">
        <v>0</v>
      </c>
      <c r="E60" s="13">
        <v>0</v>
      </c>
      <c r="F60" s="13">
        <v>41869461</v>
      </c>
      <c r="G60" s="13">
        <v>46478583</v>
      </c>
      <c r="H60" s="13">
        <v>46482627</v>
      </c>
      <c r="I60" s="13">
        <v>46381050</v>
      </c>
      <c r="J60" s="13">
        <v>48001670</v>
      </c>
      <c r="K60" s="13">
        <v>48384278</v>
      </c>
      <c r="L60" s="13">
        <v>48722100</v>
      </c>
      <c r="M60" s="13">
        <v>52992182</v>
      </c>
      <c r="N60" s="13">
        <v>53022849</v>
      </c>
      <c r="O60" s="47">
        <v>56059049</v>
      </c>
      <c r="P60" s="13">
        <v>60257703</v>
      </c>
      <c r="Q60" s="13">
        <v>64923944</v>
      </c>
      <c r="R60" s="13">
        <v>65558518</v>
      </c>
      <c r="S60" s="13">
        <v>66049276</v>
      </c>
      <c r="T60" s="13">
        <v>63848163</v>
      </c>
      <c r="U60" s="13">
        <v>85128752</v>
      </c>
      <c r="V60" s="13">
        <v>91481506</v>
      </c>
      <c r="W60" s="25">
        <f t="shared" si="0"/>
        <v>985641711</v>
      </c>
      <c r="X60" s="26">
        <f t="shared" si="1"/>
        <v>0.16606468635714025</v>
      </c>
      <c r="Y60" s="9"/>
    </row>
    <row r="61" spans="1:25">
      <c r="A61" s="10" t="s">
        <v>683</v>
      </c>
      <c r="B61" s="42" t="s">
        <v>621</v>
      </c>
      <c r="C61" s="43" t="s">
        <v>14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47">
        <v>0</v>
      </c>
      <c r="P61" s="13">
        <v>0</v>
      </c>
      <c r="Q61" s="13">
        <v>0</v>
      </c>
      <c r="R61" s="13">
        <v>1608530</v>
      </c>
      <c r="S61" s="13">
        <v>0</v>
      </c>
      <c r="T61" s="13">
        <v>0</v>
      </c>
      <c r="U61" s="13">
        <v>0</v>
      </c>
      <c r="V61" s="13">
        <v>0</v>
      </c>
      <c r="W61" s="25">
        <f t="shared" si="0"/>
        <v>1608530</v>
      </c>
      <c r="X61" s="26">
        <f t="shared" si="1"/>
        <v>2.7101128834639064E-4</v>
      </c>
      <c r="Y61" s="9"/>
    </row>
    <row r="62" spans="1:25">
      <c r="A62" s="10" t="s">
        <v>631</v>
      </c>
      <c r="B62" s="42" t="s">
        <v>621</v>
      </c>
      <c r="C62" s="43" t="s">
        <v>30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47">
        <v>0</v>
      </c>
      <c r="P62" s="13">
        <v>5079</v>
      </c>
      <c r="Q62" s="13">
        <v>1930</v>
      </c>
      <c r="R62" s="13">
        <v>2731</v>
      </c>
      <c r="S62" s="13">
        <v>0</v>
      </c>
      <c r="T62" s="13">
        <v>0</v>
      </c>
      <c r="U62" s="13">
        <v>0</v>
      </c>
      <c r="V62" s="13">
        <v>0</v>
      </c>
      <c r="W62" s="25">
        <f t="shared" si="0"/>
        <v>9741</v>
      </c>
      <c r="X62" s="26">
        <f t="shared" si="1"/>
        <v>1.6412009473135043E-6</v>
      </c>
      <c r="Y62" s="9"/>
    </row>
    <row r="63" spans="1:25">
      <c r="A63" s="10" t="s">
        <v>656</v>
      </c>
      <c r="B63" s="42" t="s">
        <v>621</v>
      </c>
      <c r="C63" s="43" t="s">
        <v>42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47">
        <v>0</v>
      </c>
      <c r="P63" s="13">
        <v>33623</v>
      </c>
      <c r="Q63" s="13">
        <v>3020</v>
      </c>
      <c r="R63" s="13">
        <v>5338</v>
      </c>
      <c r="S63" s="13">
        <v>3289</v>
      </c>
      <c r="T63" s="13">
        <v>3550</v>
      </c>
      <c r="U63" s="13">
        <v>3518</v>
      </c>
      <c r="V63" s="13">
        <v>4652</v>
      </c>
      <c r="W63" s="25">
        <f t="shared" si="0"/>
        <v>56990</v>
      </c>
      <c r="X63" s="26">
        <f t="shared" si="1"/>
        <v>9.6018932334869743E-6</v>
      </c>
      <c r="Y63" s="9"/>
    </row>
    <row r="64" spans="1:25">
      <c r="A64" s="10" t="s">
        <v>586</v>
      </c>
      <c r="B64" s="42" t="s">
        <v>622</v>
      </c>
      <c r="C64" s="43" t="s">
        <v>9</v>
      </c>
      <c r="D64" s="13">
        <v>705021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47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25">
        <f t="shared" si="0"/>
        <v>705021</v>
      </c>
      <c r="X64" s="26">
        <f t="shared" si="1"/>
        <v>1.1878463536350623E-4</v>
      </c>
      <c r="Y64" s="9"/>
    </row>
    <row r="65" spans="1:25">
      <c r="A65" s="10" t="s">
        <v>709</v>
      </c>
      <c r="B65" s="42" t="s">
        <v>621</v>
      </c>
      <c r="C65" s="43" t="s">
        <v>37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47">
        <v>0</v>
      </c>
      <c r="P65" s="13">
        <v>0</v>
      </c>
      <c r="Q65" s="13">
        <v>0</v>
      </c>
      <c r="R65" s="13">
        <v>0</v>
      </c>
      <c r="S65" s="13">
        <v>0</v>
      </c>
      <c r="T65" s="13">
        <v>600</v>
      </c>
      <c r="U65" s="13">
        <v>0</v>
      </c>
      <c r="V65" s="13">
        <v>0</v>
      </c>
      <c r="W65" s="25">
        <f t="shared" si="0"/>
        <v>600</v>
      </c>
      <c r="X65" s="26">
        <f t="shared" si="1"/>
        <v>1.0109029549205447E-7</v>
      </c>
      <c r="Y65" s="9"/>
    </row>
    <row r="66" spans="1:25">
      <c r="A66" s="10" t="s">
        <v>500</v>
      </c>
      <c r="B66" s="42" t="s">
        <v>621</v>
      </c>
      <c r="C66" s="43" t="s">
        <v>37</v>
      </c>
      <c r="D66" s="13">
        <v>1497944</v>
      </c>
      <c r="E66" s="13">
        <v>1931022</v>
      </c>
      <c r="F66" s="13">
        <v>2099174</v>
      </c>
      <c r="G66" s="13">
        <v>2762500</v>
      </c>
      <c r="H66" s="13">
        <v>2953376</v>
      </c>
      <c r="I66" s="13">
        <v>2793886</v>
      </c>
      <c r="J66" s="13">
        <v>2912684</v>
      </c>
      <c r="K66" s="13">
        <v>3037862</v>
      </c>
      <c r="L66" s="13">
        <v>2923727</v>
      </c>
      <c r="M66" s="13">
        <v>3213120</v>
      </c>
      <c r="N66" s="13">
        <v>2878336</v>
      </c>
      <c r="O66" s="47">
        <v>3066890</v>
      </c>
      <c r="P66" s="13">
        <v>3478556</v>
      </c>
      <c r="Q66" s="13">
        <v>3961825</v>
      </c>
      <c r="R66" s="13">
        <v>4462084</v>
      </c>
      <c r="S66" s="13">
        <v>4440228</v>
      </c>
      <c r="T66" s="13">
        <v>4389532</v>
      </c>
      <c r="U66" s="13">
        <v>5015946</v>
      </c>
      <c r="V66" s="13">
        <v>5883080</v>
      </c>
      <c r="W66" s="25">
        <f t="shared" si="0"/>
        <v>63701772</v>
      </c>
      <c r="X66" s="26">
        <f t="shared" si="1"/>
        <v>1.0732718258079137E-2</v>
      </c>
      <c r="Y66" s="9"/>
    </row>
    <row r="67" spans="1:25">
      <c r="A67" s="10" t="s">
        <v>571</v>
      </c>
      <c r="B67" s="42" t="s">
        <v>621</v>
      </c>
      <c r="C67" s="43" t="s">
        <v>57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-441</v>
      </c>
      <c r="J67" s="13">
        <v>0</v>
      </c>
      <c r="K67" s="13">
        <v>0</v>
      </c>
      <c r="L67" s="13">
        <v>0</v>
      </c>
      <c r="M67" s="13">
        <v>3486</v>
      </c>
      <c r="N67" s="13">
        <v>5195</v>
      </c>
      <c r="O67" s="47">
        <v>4953</v>
      </c>
      <c r="P67" s="13">
        <v>5021</v>
      </c>
      <c r="Q67" s="13">
        <v>5266</v>
      </c>
      <c r="R67" s="13">
        <v>4982</v>
      </c>
      <c r="S67" s="13">
        <v>5604</v>
      </c>
      <c r="T67" s="13">
        <v>6496</v>
      </c>
      <c r="U67" s="13">
        <v>6502</v>
      </c>
      <c r="V67" s="13">
        <v>6453</v>
      </c>
      <c r="W67" s="25">
        <f t="shared" si="0"/>
        <v>53517</v>
      </c>
      <c r="X67" s="26">
        <f t="shared" si="1"/>
        <v>9.0167489064137982E-6</v>
      </c>
      <c r="Y67" s="9"/>
    </row>
    <row r="68" spans="1:25">
      <c r="A68" s="10" t="s">
        <v>657</v>
      </c>
      <c r="B68" s="42" t="s">
        <v>621</v>
      </c>
      <c r="C68" s="43" t="s">
        <v>55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47">
        <v>0</v>
      </c>
      <c r="P68" s="13">
        <v>8151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25">
        <f t="shared" si="0"/>
        <v>8151</v>
      </c>
      <c r="X68" s="26">
        <f t="shared" ref="X68:X131" si="2">(W68/W$223)</f>
        <v>1.3733116642595599E-6</v>
      </c>
      <c r="Y68" s="9"/>
    </row>
    <row r="69" spans="1:25">
      <c r="A69" s="10" t="s">
        <v>610</v>
      </c>
      <c r="B69" s="42" t="s">
        <v>621</v>
      </c>
      <c r="C69" s="43" t="s">
        <v>51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24513</v>
      </c>
      <c r="M69" s="13">
        <v>2803</v>
      </c>
      <c r="N69" s="13">
        <v>1172</v>
      </c>
      <c r="O69" s="47">
        <v>1249</v>
      </c>
      <c r="P69" s="13">
        <v>3011</v>
      </c>
      <c r="Q69" s="13">
        <v>4277</v>
      </c>
      <c r="R69" s="13">
        <v>12449</v>
      </c>
      <c r="S69" s="13">
        <v>13336</v>
      </c>
      <c r="T69" s="13">
        <v>0</v>
      </c>
      <c r="U69" s="13">
        <v>0</v>
      </c>
      <c r="V69" s="13">
        <v>5507</v>
      </c>
      <c r="W69" s="25">
        <f t="shared" ref="W69:W134" si="3">SUM(D69:V69)</f>
        <v>68317</v>
      </c>
      <c r="X69" s="26">
        <f t="shared" si="2"/>
        <v>1.1510309528551143E-5</v>
      </c>
      <c r="Y69" s="9"/>
    </row>
    <row r="70" spans="1:25">
      <c r="A70" s="10" t="s">
        <v>710</v>
      </c>
      <c r="B70" s="42" t="s">
        <v>621</v>
      </c>
      <c r="C70" s="43" t="s">
        <v>57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47">
        <v>0</v>
      </c>
      <c r="P70" s="13">
        <v>0</v>
      </c>
      <c r="Q70" s="13">
        <v>0</v>
      </c>
      <c r="R70" s="13">
        <v>0</v>
      </c>
      <c r="S70" s="13">
        <v>0</v>
      </c>
      <c r="T70" s="13">
        <v>197</v>
      </c>
      <c r="U70" s="13">
        <v>0</v>
      </c>
      <c r="V70" s="13">
        <v>0</v>
      </c>
      <c r="W70" s="25">
        <f t="shared" si="3"/>
        <v>197</v>
      </c>
      <c r="X70" s="26">
        <f t="shared" si="2"/>
        <v>3.3191313686557883E-8</v>
      </c>
      <c r="Y70" s="9"/>
    </row>
    <row r="71" spans="1:25">
      <c r="A71" s="10" t="s">
        <v>565</v>
      </c>
      <c r="B71" s="42" t="s">
        <v>621</v>
      </c>
      <c r="C71" s="43" t="s">
        <v>36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34840</v>
      </c>
      <c r="K71" s="13">
        <v>31482</v>
      </c>
      <c r="L71" s="13">
        <v>46102</v>
      </c>
      <c r="M71" s="13">
        <v>21381</v>
      </c>
      <c r="N71" s="13">
        <v>17922</v>
      </c>
      <c r="O71" s="47">
        <v>11342</v>
      </c>
      <c r="P71" s="13">
        <v>22292</v>
      </c>
      <c r="Q71" s="13">
        <v>27105</v>
      </c>
      <c r="R71" s="13">
        <v>17755</v>
      </c>
      <c r="S71" s="13">
        <v>16350</v>
      </c>
      <c r="T71" s="13">
        <v>14677</v>
      </c>
      <c r="U71" s="13">
        <v>0</v>
      </c>
      <c r="V71" s="13">
        <v>11070</v>
      </c>
      <c r="W71" s="25">
        <f t="shared" si="3"/>
        <v>272318</v>
      </c>
      <c r="X71" s="26">
        <f t="shared" si="2"/>
        <v>4.588117847967548E-5</v>
      </c>
      <c r="Y71" s="9"/>
    </row>
    <row r="72" spans="1:25">
      <c r="A72" s="10" t="s">
        <v>526</v>
      </c>
      <c r="B72" s="42" t="s">
        <v>621</v>
      </c>
      <c r="C72" s="43" t="s">
        <v>50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16377</v>
      </c>
      <c r="L72" s="13">
        <v>0</v>
      </c>
      <c r="M72" s="13">
        <v>0</v>
      </c>
      <c r="N72" s="13">
        <v>0</v>
      </c>
      <c r="O72" s="47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25">
        <f t="shared" si="3"/>
        <v>16377</v>
      </c>
      <c r="X72" s="26">
        <f t="shared" si="2"/>
        <v>2.7592596154556268E-6</v>
      </c>
      <c r="Y72" s="9"/>
    </row>
    <row r="73" spans="1:25">
      <c r="A73" s="10" t="s">
        <v>517</v>
      </c>
      <c r="B73" s="42" t="s">
        <v>621</v>
      </c>
      <c r="C73" s="43" t="s">
        <v>42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4982</v>
      </c>
      <c r="J73" s="13">
        <v>4832</v>
      </c>
      <c r="K73" s="13">
        <v>6941</v>
      </c>
      <c r="L73" s="13">
        <v>6488</v>
      </c>
      <c r="M73" s="13">
        <v>7600</v>
      </c>
      <c r="N73" s="13">
        <v>13562</v>
      </c>
      <c r="O73" s="47">
        <v>16560</v>
      </c>
      <c r="P73" s="13">
        <v>12692</v>
      </c>
      <c r="Q73" s="13">
        <v>17658</v>
      </c>
      <c r="R73" s="13">
        <v>16622</v>
      </c>
      <c r="S73" s="13">
        <v>13610</v>
      </c>
      <c r="T73" s="13">
        <v>10817</v>
      </c>
      <c r="U73" s="13">
        <v>12727</v>
      </c>
      <c r="V73" s="13">
        <v>19531</v>
      </c>
      <c r="W73" s="25">
        <f t="shared" si="3"/>
        <v>164622</v>
      </c>
      <c r="X73" s="26">
        <f t="shared" si="2"/>
        <v>2.7736144374154986E-5</v>
      </c>
      <c r="Y73" s="9"/>
    </row>
    <row r="74" spans="1:25">
      <c r="A74" s="10" t="s">
        <v>639</v>
      </c>
      <c r="B74" s="42" t="s">
        <v>621</v>
      </c>
      <c r="C74" s="43" t="s">
        <v>49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12684</v>
      </c>
      <c r="M74" s="13">
        <v>14541</v>
      </c>
      <c r="N74" s="13">
        <v>14352</v>
      </c>
      <c r="O74" s="47">
        <v>15446</v>
      </c>
      <c r="P74" s="13">
        <v>18032</v>
      </c>
      <c r="Q74" s="13">
        <v>20909</v>
      </c>
      <c r="R74" s="13">
        <v>20045</v>
      </c>
      <c r="S74" s="13">
        <v>16437</v>
      </c>
      <c r="T74" s="13">
        <v>13250</v>
      </c>
      <c r="U74" s="13">
        <v>18247</v>
      </c>
      <c r="V74" s="13">
        <v>0</v>
      </c>
      <c r="W74" s="25">
        <f t="shared" si="3"/>
        <v>163943</v>
      </c>
      <c r="X74" s="26">
        <f t="shared" si="2"/>
        <v>2.7621743856423142E-5</v>
      </c>
      <c r="Y74" s="9"/>
    </row>
    <row r="75" spans="1:25">
      <c r="A75" s="10" t="s">
        <v>512</v>
      </c>
      <c r="B75" s="42" t="s">
        <v>621</v>
      </c>
      <c r="C75" s="43" t="s">
        <v>30</v>
      </c>
      <c r="D75" s="13">
        <v>19005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36195</v>
      </c>
      <c r="L75" s="13">
        <v>25835</v>
      </c>
      <c r="M75" s="13">
        <v>28914</v>
      </c>
      <c r="N75" s="13">
        <v>33129</v>
      </c>
      <c r="O75" s="47">
        <v>35846</v>
      </c>
      <c r="P75" s="13">
        <v>42606</v>
      </c>
      <c r="Q75" s="13">
        <v>39669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25">
        <f t="shared" si="3"/>
        <v>261199</v>
      </c>
      <c r="X75" s="26">
        <f t="shared" si="2"/>
        <v>4.4007806820381895E-5</v>
      </c>
      <c r="Y75" s="9"/>
    </row>
    <row r="76" spans="1:25">
      <c r="A76" s="10" t="s">
        <v>527</v>
      </c>
      <c r="B76" s="42" t="s">
        <v>621</v>
      </c>
      <c r="C76" s="43" t="s">
        <v>30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1689</v>
      </c>
      <c r="K76" s="13">
        <v>2073</v>
      </c>
      <c r="L76" s="13">
        <v>2149</v>
      </c>
      <c r="M76" s="13">
        <v>1808</v>
      </c>
      <c r="N76" s="13">
        <v>2505</v>
      </c>
      <c r="O76" s="47">
        <v>1986</v>
      </c>
      <c r="P76" s="13">
        <v>2096</v>
      </c>
      <c r="Q76" s="13">
        <v>2357</v>
      </c>
      <c r="R76" s="13">
        <v>7326</v>
      </c>
      <c r="S76" s="13">
        <v>4462</v>
      </c>
      <c r="T76" s="13">
        <v>3339</v>
      </c>
      <c r="U76" s="13">
        <v>3026</v>
      </c>
      <c r="V76" s="13">
        <v>4405</v>
      </c>
      <c r="W76" s="25">
        <f t="shared" si="3"/>
        <v>39221</v>
      </c>
      <c r="X76" s="26">
        <f t="shared" si="2"/>
        <v>6.6081041324897803E-6</v>
      </c>
      <c r="Y76" s="9"/>
    </row>
    <row r="77" spans="1:25">
      <c r="A77" s="10" t="s">
        <v>658</v>
      </c>
      <c r="B77" s="42" t="s">
        <v>621</v>
      </c>
      <c r="C77" s="43" t="s">
        <v>42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47">
        <v>0</v>
      </c>
      <c r="P77" s="13">
        <v>2781</v>
      </c>
      <c r="Q77" s="13">
        <v>2341</v>
      </c>
      <c r="R77" s="13">
        <v>2376</v>
      </c>
      <c r="S77" s="13">
        <v>2551</v>
      </c>
      <c r="T77" s="13">
        <v>3231</v>
      </c>
      <c r="U77" s="13">
        <v>3237</v>
      </c>
      <c r="V77" s="13">
        <v>3278</v>
      </c>
      <c r="W77" s="25">
        <f t="shared" si="3"/>
        <v>19795</v>
      </c>
      <c r="X77" s="26">
        <f t="shared" si="2"/>
        <v>3.3351373321086971E-6</v>
      </c>
      <c r="Y77" s="9"/>
    </row>
    <row r="78" spans="1:25">
      <c r="A78" s="10" t="s">
        <v>723</v>
      </c>
      <c r="B78" s="42" t="s">
        <v>621</v>
      </c>
      <c r="C78" s="43" t="s">
        <v>51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47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177886</v>
      </c>
      <c r="V78" s="13">
        <v>169878</v>
      </c>
      <c r="W78" s="25">
        <f t="shared" si="3"/>
        <v>347764</v>
      </c>
      <c r="X78" s="26">
        <f t="shared" si="2"/>
        <v>5.8592609202498049E-5</v>
      </c>
      <c r="Y78" s="9"/>
    </row>
    <row r="79" spans="1:25">
      <c r="A79" s="10" t="s">
        <v>550</v>
      </c>
      <c r="B79" s="42" t="s">
        <v>621</v>
      </c>
      <c r="C79" s="43" t="s">
        <v>42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19012</v>
      </c>
      <c r="J79" s="13">
        <v>26783</v>
      </c>
      <c r="K79" s="13">
        <v>33924</v>
      </c>
      <c r="L79" s="13">
        <v>37389</v>
      </c>
      <c r="M79" s="13">
        <v>35634</v>
      </c>
      <c r="N79" s="13">
        <v>41178</v>
      </c>
      <c r="O79" s="47">
        <v>41146</v>
      </c>
      <c r="P79" s="13">
        <v>39659</v>
      </c>
      <c r="Q79" s="13">
        <v>30100</v>
      </c>
      <c r="R79" s="13">
        <v>37898</v>
      </c>
      <c r="S79" s="13">
        <v>42639</v>
      </c>
      <c r="T79" s="13">
        <v>33241</v>
      </c>
      <c r="U79" s="13">
        <v>46328</v>
      </c>
      <c r="V79" s="13">
        <v>43406</v>
      </c>
      <c r="W79" s="25">
        <f t="shared" si="3"/>
        <v>508337</v>
      </c>
      <c r="X79" s="26">
        <f t="shared" si="2"/>
        <v>8.5646562565907486E-5</v>
      </c>
      <c r="Y79" s="9"/>
    </row>
    <row r="80" spans="1:25">
      <c r="A80" s="10" t="s">
        <v>711</v>
      </c>
      <c r="B80" s="42" t="s">
        <v>621</v>
      </c>
      <c r="C80" s="43" t="s">
        <v>30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47">
        <v>0</v>
      </c>
      <c r="P80" s="13">
        <v>0</v>
      </c>
      <c r="Q80" s="13">
        <v>0</v>
      </c>
      <c r="R80" s="13">
        <v>0</v>
      </c>
      <c r="S80" s="13">
        <v>0</v>
      </c>
      <c r="T80" s="13">
        <v>2560</v>
      </c>
      <c r="U80" s="13">
        <v>4634</v>
      </c>
      <c r="V80" s="13">
        <v>10357</v>
      </c>
      <c r="W80" s="25">
        <f t="shared" si="3"/>
        <v>17551</v>
      </c>
      <c r="X80" s="26">
        <f t="shared" si="2"/>
        <v>2.9570596269684135E-6</v>
      </c>
      <c r="Y80" s="9"/>
    </row>
    <row r="81" spans="1:25">
      <c r="A81" s="10" t="s">
        <v>534</v>
      </c>
      <c r="B81" s="42" t="s">
        <v>621</v>
      </c>
      <c r="C81" s="43" t="s">
        <v>57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9949</v>
      </c>
      <c r="K81" s="13">
        <v>8867</v>
      </c>
      <c r="L81" s="13">
        <v>10862</v>
      </c>
      <c r="M81" s="13">
        <v>13277</v>
      </c>
      <c r="N81" s="13">
        <v>9014</v>
      </c>
      <c r="O81" s="47">
        <v>12976</v>
      </c>
      <c r="P81" s="13">
        <v>10723</v>
      </c>
      <c r="Q81" s="13">
        <v>18569</v>
      </c>
      <c r="R81" s="13">
        <v>10799</v>
      </c>
      <c r="S81" s="13">
        <v>8402</v>
      </c>
      <c r="T81" s="13">
        <v>8317</v>
      </c>
      <c r="U81" s="13">
        <v>7853</v>
      </c>
      <c r="V81" s="13">
        <v>12370</v>
      </c>
      <c r="W81" s="25">
        <f t="shared" si="3"/>
        <v>141978</v>
      </c>
      <c r="X81" s="26">
        <f t="shared" si="2"/>
        <v>2.392099662228485E-5</v>
      </c>
      <c r="Y81" s="9"/>
    </row>
    <row r="82" spans="1:25">
      <c r="A82" s="10" t="s">
        <v>712</v>
      </c>
      <c r="B82" s="42" t="s">
        <v>621</v>
      </c>
      <c r="C82" s="43" t="s">
        <v>53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47">
        <v>0</v>
      </c>
      <c r="P82" s="13">
        <v>0</v>
      </c>
      <c r="Q82" s="13">
        <v>0</v>
      </c>
      <c r="R82" s="13">
        <v>0</v>
      </c>
      <c r="S82" s="13">
        <v>0</v>
      </c>
      <c r="T82" s="13">
        <v>114</v>
      </c>
      <c r="U82" s="13">
        <v>830</v>
      </c>
      <c r="V82" s="13">
        <v>1547</v>
      </c>
      <c r="W82" s="25">
        <f t="shared" si="3"/>
        <v>2491</v>
      </c>
      <c r="X82" s="26">
        <f t="shared" si="2"/>
        <v>4.1969321011784612E-7</v>
      </c>
      <c r="Y82" s="9"/>
    </row>
    <row r="83" spans="1:25">
      <c r="A83" s="10" t="s">
        <v>544</v>
      </c>
      <c r="B83" s="42" t="s">
        <v>621</v>
      </c>
      <c r="C83" s="43" t="s">
        <v>55</v>
      </c>
      <c r="D83" s="13">
        <v>0</v>
      </c>
      <c r="E83" s="13">
        <v>0</v>
      </c>
      <c r="F83" s="13">
        <v>0</v>
      </c>
      <c r="G83" s="13">
        <v>0</v>
      </c>
      <c r="H83" s="13">
        <v>7574</v>
      </c>
      <c r="I83" s="13">
        <v>4967</v>
      </c>
      <c r="J83" s="13">
        <v>3873</v>
      </c>
      <c r="K83" s="13">
        <v>4138</v>
      </c>
      <c r="L83" s="13">
        <v>7619</v>
      </c>
      <c r="M83" s="13">
        <v>5289</v>
      </c>
      <c r="N83" s="13">
        <v>6421</v>
      </c>
      <c r="O83" s="47">
        <v>6006</v>
      </c>
      <c r="P83" s="13">
        <v>15397</v>
      </c>
      <c r="Q83" s="13">
        <v>5879</v>
      </c>
      <c r="R83" s="13">
        <v>6209</v>
      </c>
      <c r="S83" s="13">
        <v>0</v>
      </c>
      <c r="T83" s="13">
        <v>12917</v>
      </c>
      <c r="U83" s="13">
        <v>12903</v>
      </c>
      <c r="V83" s="13">
        <v>0</v>
      </c>
      <c r="W83" s="25">
        <f t="shared" si="3"/>
        <v>99192</v>
      </c>
      <c r="X83" s="26">
        <f t="shared" si="2"/>
        <v>1.6712247650746446E-5</v>
      </c>
      <c r="Y83" s="9"/>
    </row>
    <row r="84" spans="1:25">
      <c r="A84" s="10" t="s">
        <v>724</v>
      </c>
      <c r="B84" s="42" t="s">
        <v>621</v>
      </c>
      <c r="C84" s="43" t="s">
        <v>55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47"/>
      <c r="P84" s="13"/>
      <c r="Q84" s="13"/>
      <c r="R84" s="13"/>
      <c r="S84" s="13"/>
      <c r="T84" s="13"/>
      <c r="U84" s="13">
        <v>5237</v>
      </c>
      <c r="V84" s="13">
        <v>0</v>
      </c>
      <c r="W84" s="25">
        <f t="shared" si="3"/>
        <v>5237</v>
      </c>
      <c r="X84" s="26">
        <f t="shared" si="2"/>
        <v>8.8234979581981546E-7</v>
      </c>
      <c r="Y84" s="9"/>
    </row>
    <row r="85" spans="1:25">
      <c r="A85" s="10" t="s">
        <v>667</v>
      </c>
      <c r="B85" s="42" t="s">
        <v>621</v>
      </c>
      <c r="C85" s="43" t="s">
        <v>30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47">
        <v>0</v>
      </c>
      <c r="P85" s="13">
        <v>0</v>
      </c>
      <c r="Q85" s="13">
        <v>115523</v>
      </c>
      <c r="R85" s="13">
        <v>6655</v>
      </c>
      <c r="S85" s="13">
        <v>7985</v>
      </c>
      <c r="T85" s="13">
        <v>11316</v>
      </c>
      <c r="U85" s="13">
        <v>0</v>
      </c>
      <c r="V85" s="13">
        <v>0</v>
      </c>
      <c r="W85" s="25">
        <f t="shared" si="3"/>
        <v>141479</v>
      </c>
      <c r="X85" s="26">
        <f t="shared" si="2"/>
        <v>2.3836923193200624E-5</v>
      </c>
      <c r="Y85" s="9"/>
    </row>
    <row r="86" spans="1:25">
      <c r="A86" s="10" t="s">
        <v>732</v>
      </c>
      <c r="B86" s="42" t="s">
        <v>621</v>
      </c>
      <c r="C86" s="43" t="s">
        <v>623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47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236186</v>
      </c>
      <c r="W86" s="25">
        <f t="shared" si="3"/>
        <v>236186</v>
      </c>
      <c r="X86" s="26">
        <f t="shared" si="2"/>
        <v>3.9793520885143961E-5</v>
      </c>
      <c r="Y86" s="9"/>
    </row>
    <row r="87" spans="1:25">
      <c r="A87" s="10" t="s">
        <v>485</v>
      </c>
      <c r="B87" s="42" t="s">
        <v>621</v>
      </c>
      <c r="C87" s="43" t="s">
        <v>8</v>
      </c>
      <c r="D87" s="13">
        <v>146390</v>
      </c>
      <c r="E87" s="13">
        <v>0</v>
      </c>
      <c r="F87" s="13">
        <v>146111</v>
      </c>
      <c r="G87" s="13">
        <v>0</v>
      </c>
      <c r="H87" s="13">
        <v>192838</v>
      </c>
      <c r="I87" s="13">
        <v>187486</v>
      </c>
      <c r="J87" s="13">
        <v>207531</v>
      </c>
      <c r="K87" s="13">
        <v>184142</v>
      </c>
      <c r="L87" s="13">
        <v>168023</v>
      </c>
      <c r="M87" s="13">
        <v>143563</v>
      </c>
      <c r="N87" s="13">
        <v>151507</v>
      </c>
      <c r="O87" s="47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25">
        <f t="shared" si="3"/>
        <v>1527591</v>
      </c>
      <c r="X87" s="26">
        <f t="shared" si="2"/>
        <v>2.5737437596833832E-4</v>
      </c>
      <c r="Y87" s="9"/>
    </row>
    <row r="88" spans="1:25">
      <c r="A88" s="10" t="s">
        <v>576</v>
      </c>
      <c r="B88" s="42" t="s">
        <v>622</v>
      </c>
      <c r="C88" s="43" t="s">
        <v>8</v>
      </c>
      <c r="D88" s="13">
        <v>51028</v>
      </c>
      <c r="E88" s="13">
        <v>0</v>
      </c>
      <c r="F88" s="13">
        <v>0</v>
      </c>
      <c r="G88" s="13">
        <v>41302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47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25">
        <f t="shared" si="3"/>
        <v>92330</v>
      </c>
      <c r="X88" s="26">
        <f t="shared" si="2"/>
        <v>1.5556111637968982E-5</v>
      </c>
      <c r="Y88" s="9"/>
    </row>
    <row r="89" spans="1:25">
      <c r="A89" s="10" t="s">
        <v>489</v>
      </c>
      <c r="B89" s="42" t="s">
        <v>621</v>
      </c>
      <c r="C89" s="43" t="s">
        <v>14</v>
      </c>
      <c r="D89" s="13">
        <v>4382614</v>
      </c>
      <c r="E89" s="13">
        <v>4951438</v>
      </c>
      <c r="F89" s="13">
        <v>5472830</v>
      </c>
      <c r="G89" s="13">
        <v>5859856</v>
      </c>
      <c r="H89" s="13">
        <v>5837453</v>
      </c>
      <c r="I89" s="13">
        <v>5808968</v>
      </c>
      <c r="J89" s="13">
        <v>6757512</v>
      </c>
      <c r="K89" s="13">
        <v>5700287</v>
      </c>
      <c r="L89" s="13">
        <v>5795107</v>
      </c>
      <c r="M89" s="13">
        <v>6327454</v>
      </c>
      <c r="N89" s="13">
        <v>6993141</v>
      </c>
      <c r="O89" s="47">
        <v>7568107</v>
      </c>
      <c r="P89" s="13">
        <v>7680067</v>
      </c>
      <c r="Q89" s="13">
        <v>8062913</v>
      </c>
      <c r="R89" s="13">
        <v>8464931</v>
      </c>
      <c r="S89" s="13">
        <v>9409924</v>
      </c>
      <c r="T89" s="13">
        <v>10467699</v>
      </c>
      <c r="U89" s="13">
        <v>10958449</v>
      </c>
      <c r="V89" s="13">
        <v>12135881</v>
      </c>
      <c r="W89" s="25">
        <f t="shared" si="3"/>
        <v>138634631</v>
      </c>
      <c r="X89" s="26">
        <f t="shared" si="2"/>
        <v>2.3357693022036559E-2</v>
      </c>
      <c r="Y89" s="9"/>
    </row>
    <row r="90" spans="1:25">
      <c r="A90" s="10" t="s">
        <v>597</v>
      </c>
      <c r="B90" s="42" t="s">
        <v>622</v>
      </c>
      <c r="C90" s="43" t="s">
        <v>51</v>
      </c>
      <c r="D90" s="13">
        <v>0</v>
      </c>
      <c r="E90" s="13">
        <v>0</v>
      </c>
      <c r="F90" s="13">
        <v>1620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47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25">
        <f t="shared" si="3"/>
        <v>1620</v>
      </c>
      <c r="X90" s="26">
        <f t="shared" si="2"/>
        <v>2.7294379782854705E-7</v>
      </c>
      <c r="Y90" s="9"/>
    </row>
    <row r="91" spans="1:25">
      <c r="A91" s="10" t="s">
        <v>596</v>
      </c>
      <c r="B91" s="42" t="s">
        <v>621</v>
      </c>
      <c r="C91" s="43" t="s">
        <v>52</v>
      </c>
      <c r="D91" s="13">
        <v>0</v>
      </c>
      <c r="E91" s="13">
        <v>140027</v>
      </c>
      <c r="F91" s="13">
        <v>127682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47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25">
        <f t="shared" si="3"/>
        <v>267709</v>
      </c>
      <c r="X91" s="26">
        <f t="shared" si="2"/>
        <v>4.5104636526470686E-5</v>
      </c>
      <c r="Y91" s="9"/>
    </row>
    <row r="92" spans="1:25">
      <c r="A92" s="10" t="s">
        <v>632</v>
      </c>
      <c r="B92" s="42" t="s">
        <v>621</v>
      </c>
      <c r="C92" s="43" t="s">
        <v>30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791</v>
      </c>
      <c r="O92" s="47">
        <v>0</v>
      </c>
      <c r="P92" s="13">
        <v>575</v>
      </c>
      <c r="Q92" s="13">
        <v>1009</v>
      </c>
      <c r="R92" s="13">
        <v>2649</v>
      </c>
      <c r="S92" s="13">
        <v>886</v>
      </c>
      <c r="T92" s="13">
        <v>1223</v>
      </c>
      <c r="U92" s="13">
        <v>2197</v>
      </c>
      <c r="V92" s="13">
        <v>0</v>
      </c>
      <c r="W92" s="25">
        <f t="shared" si="3"/>
        <v>9330</v>
      </c>
      <c r="X92" s="26">
        <f t="shared" si="2"/>
        <v>1.5719540949014471E-6</v>
      </c>
      <c r="Y92" s="9"/>
    </row>
    <row r="93" spans="1:25">
      <c r="A93" s="10" t="s">
        <v>699</v>
      </c>
      <c r="B93" s="42" t="s">
        <v>621</v>
      </c>
      <c r="C93" s="43" t="s">
        <v>30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47">
        <v>0</v>
      </c>
      <c r="P93" s="13">
        <v>0</v>
      </c>
      <c r="Q93" s="13">
        <v>0</v>
      </c>
      <c r="R93" s="13">
        <v>0</v>
      </c>
      <c r="S93" s="13">
        <v>720</v>
      </c>
      <c r="T93" s="13">
        <v>1624</v>
      </c>
      <c r="U93" s="13">
        <v>1588</v>
      </c>
      <c r="V93" s="13">
        <v>1913</v>
      </c>
      <c r="W93" s="25">
        <f t="shared" si="3"/>
        <v>5845</v>
      </c>
      <c r="X93" s="26">
        <f t="shared" si="2"/>
        <v>9.8478796191843055E-7</v>
      </c>
      <c r="Y93" s="9"/>
    </row>
    <row r="94" spans="1:25">
      <c r="A94" s="10" t="s">
        <v>668</v>
      </c>
      <c r="B94" s="42" t="s">
        <v>621</v>
      </c>
      <c r="C94" s="43" t="s">
        <v>14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47">
        <v>0</v>
      </c>
      <c r="P94" s="13">
        <v>0</v>
      </c>
      <c r="Q94" s="13">
        <v>22921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25">
        <f t="shared" si="3"/>
        <v>22921</v>
      </c>
      <c r="X94" s="26">
        <f t="shared" si="2"/>
        <v>3.8618177716223009E-6</v>
      </c>
      <c r="Y94" s="9"/>
    </row>
    <row r="95" spans="1:25">
      <c r="A95" s="10" t="s">
        <v>640</v>
      </c>
      <c r="B95" s="42" t="s">
        <v>621</v>
      </c>
      <c r="C95" s="43" t="s">
        <v>30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47">
        <v>8726</v>
      </c>
      <c r="P95" s="13">
        <v>7401</v>
      </c>
      <c r="Q95" s="13">
        <v>3443</v>
      </c>
      <c r="R95" s="13">
        <v>4211</v>
      </c>
      <c r="S95" s="13">
        <v>5047</v>
      </c>
      <c r="T95" s="13">
        <v>7908</v>
      </c>
      <c r="U95" s="13">
        <v>4821</v>
      </c>
      <c r="V95" s="13">
        <v>4940</v>
      </c>
      <c r="W95" s="25">
        <f t="shared" si="3"/>
        <v>46497</v>
      </c>
      <c r="X95" s="26">
        <f t="shared" si="2"/>
        <v>7.833992449156762E-6</v>
      </c>
      <c r="Y95" s="9"/>
    </row>
    <row r="96" spans="1:25">
      <c r="A96" s="10" t="s">
        <v>551</v>
      </c>
      <c r="B96" s="42" t="s">
        <v>621</v>
      </c>
      <c r="C96" s="43" t="s">
        <v>53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2007</v>
      </c>
      <c r="L96" s="13">
        <v>1604</v>
      </c>
      <c r="M96" s="13">
        <v>1588</v>
      </c>
      <c r="N96" s="13">
        <v>1377</v>
      </c>
      <c r="O96" s="47">
        <v>1519</v>
      </c>
      <c r="P96" s="13">
        <v>1298</v>
      </c>
      <c r="Q96" s="13">
        <v>459</v>
      </c>
      <c r="R96" s="13">
        <v>477</v>
      </c>
      <c r="S96" s="13">
        <v>0</v>
      </c>
      <c r="T96" s="13">
        <v>503</v>
      </c>
      <c r="U96" s="13">
        <v>503</v>
      </c>
      <c r="V96" s="13">
        <v>543</v>
      </c>
      <c r="W96" s="25">
        <f t="shared" si="3"/>
        <v>11878</v>
      </c>
      <c r="X96" s="26">
        <f t="shared" si="2"/>
        <v>2.0012508830910383E-6</v>
      </c>
      <c r="Y96" s="9"/>
    </row>
    <row r="97" spans="1:25">
      <c r="A97" s="10" t="s">
        <v>578</v>
      </c>
      <c r="B97" s="42" t="s">
        <v>621</v>
      </c>
      <c r="C97" s="43" t="s">
        <v>6</v>
      </c>
      <c r="D97" s="13">
        <v>0</v>
      </c>
      <c r="E97" s="13">
        <v>0</v>
      </c>
      <c r="F97" s="13">
        <v>197109</v>
      </c>
      <c r="G97" s="13">
        <v>0</v>
      </c>
      <c r="H97" s="13">
        <v>746501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47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25">
        <f t="shared" si="3"/>
        <v>943610</v>
      </c>
      <c r="X97" s="26">
        <f t="shared" si="2"/>
        <v>1.5898302288209587E-4</v>
      </c>
      <c r="Y97" s="9"/>
    </row>
    <row r="98" spans="1:25">
      <c r="A98" s="10" t="s">
        <v>579</v>
      </c>
      <c r="B98" s="42" t="s">
        <v>621</v>
      </c>
      <c r="C98" s="43" t="s">
        <v>30</v>
      </c>
      <c r="D98" s="13">
        <v>0</v>
      </c>
      <c r="E98" s="13">
        <v>0</v>
      </c>
      <c r="F98" s="13">
        <v>0</v>
      </c>
      <c r="G98" s="13">
        <v>0</v>
      </c>
      <c r="H98" s="13">
        <v>55169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47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25">
        <f t="shared" si="3"/>
        <v>55169</v>
      </c>
      <c r="X98" s="26">
        <f t="shared" si="2"/>
        <v>9.2950841866685887E-6</v>
      </c>
      <c r="Y98" s="9"/>
    </row>
    <row r="99" spans="1:25">
      <c r="A99" s="10" t="s">
        <v>611</v>
      </c>
      <c r="B99" s="42" t="s">
        <v>621</v>
      </c>
      <c r="C99" s="43" t="s">
        <v>53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9008</v>
      </c>
      <c r="M99" s="13">
        <v>0</v>
      </c>
      <c r="N99" s="13">
        <v>0</v>
      </c>
      <c r="O99" s="47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25">
        <f t="shared" si="3"/>
        <v>9008</v>
      </c>
      <c r="X99" s="26">
        <f t="shared" si="2"/>
        <v>1.5177023029873778E-6</v>
      </c>
      <c r="Y99" s="9"/>
    </row>
    <row r="100" spans="1:25">
      <c r="A100" s="10" t="s">
        <v>700</v>
      </c>
      <c r="B100" s="42" t="s">
        <v>621</v>
      </c>
      <c r="C100" s="43" t="s">
        <v>53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47">
        <v>0</v>
      </c>
      <c r="P100" s="13">
        <v>0</v>
      </c>
      <c r="Q100" s="13">
        <v>0</v>
      </c>
      <c r="R100" s="13">
        <v>0</v>
      </c>
      <c r="S100" s="13">
        <v>6099</v>
      </c>
      <c r="T100" s="13">
        <v>0</v>
      </c>
      <c r="U100" s="13">
        <v>251</v>
      </c>
      <c r="V100" s="13">
        <v>82</v>
      </c>
      <c r="W100" s="25">
        <f t="shared" si="3"/>
        <v>6432</v>
      </c>
      <c r="X100" s="26">
        <f t="shared" si="2"/>
        <v>1.0836879676748239E-6</v>
      </c>
      <c r="Y100" s="9"/>
    </row>
    <row r="101" spans="1:25">
      <c r="A101" s="10" t="s">
        <v>558</v>
      </c>
      <c r="B101" s="42" t="s">
        <v>621</v>
      </c>
      <c r="C101" s="43" t="s">
        <v>60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14908</v>
      </c>
      <c r="J101" s="13">
        <v>11959</v>
      </c>
      <c r="K101" s="13">
        <v>0</v>
      </c>
      <c r="L101" s="13">
        <v>0</v>
      </c>
      <c r="M101" s="13">
        <v>0</v>
      </c>
      <c r="N101" s="13">
        <v>0</v>
      </c>
      <c r="O101" s="47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25">
        <f t="shared" si="3"/>
        <v>26867</v>
      </c>
      <c r="X101" s="26">
        <f t="shared" si="2"/>
        <v>4.5266549483083791E-6</v>
      </c>
      <c r="Y101" s="9"/>
    </row>
    <row r="102" spans="1:25">
      <c r="A102" s="10" t="s">
        <v>595</v>
      </c>
      <c r="B102" s="42" t="s">
        <v>621</v>
      </c>
      <c r="C102" s="43" t="s">
        <v>20</v>
      </c>
      <c r="D102" s="13">
        <v>0</v>
      </c>
      <c r="E102" s="13">
        <v>507819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47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25">
        <f t="shared" si="3"/>
        <v>507819</v>
      </c>
      <c r="X102" s="26">
        <f t="shared" si="2"/>
        <v>8.5559287944132688E-5</v>
      </c>
      <c r="Y102" s="9"/>
    </row>
    <row r="103" spans="1:25">
      <c r="A103" s="10" t="s">
        <v>575</v>
      </c>
      <c r="B103" s="42" t="s">
        <v>621</v>
      </c>
      <c r="C103" s="43" t="s">
        <v>14</v>
      </c>
      <c r="D103" s="13">
        <v>121628</v>
      </c>
      <c r="E103" s="13">
        <v>0</v>
      </c>
      <c r="F103" s="13">
        <v>59676</v>
      </c>
      <c r="G103" s="13">
        <v>92633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47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25">
        <f t="shared" si="3"/>
        <v>273937</v>
      </c>
      <c r="X103" s="26">
        <f t="shared" si="2"/>
        <v>4.615395379367821E-5</v>
      </c>
      <c r="Y103" s="9"/>
    </row>
    <row r="104" spans="1:25">
      <c r="A104" s="10" t="s">
        <v>566</v>
      </c>
      <c r="B104" s="42" t="s">
        <v>621</v>
      </c>
      <c r="C104" s="43" t="s">
        <v>39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7477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47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25">
        <f t="shared" si="3"/>
        <v>7477</v>
      </c>
      <c r="X104" s="26">
        <f t="shared" si="2"/>
        <v>1.2597535656568188E-6</v>
      </c>
      <c r="Y104" s="9"/>
    </row>
    <row r="105" spans="1:25">
      <c r="A105" s="10" t="s">
        <v>580</v>
      </c>
      <c r="B105" s="42" t="s">
        <v>621</v>
      </c>
      <c r="C105" s="43" t="s">
        <v>53</v>
      </c>
      <c r="D105" s="13">
        <v>0</v>
      </c>
      <c r="E105" s="13">
        <v>0</v>
      </c>
      <c r="F105" s="13">
        <v>0</v>
      </c>
      <c r="G105" s="13">
        <v>20407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11496</v>
      </c>
      <c r="O105" s="47">
        <v>0</v>
      </c>
      <c r="P105" s="13">
        <v>183687</v>
      </c>
      <c r="Q105" s="13">
        <v>176354</v>
      </c>
      <c r="R105" s="13">
        <v>204843</v>
      </c>
      <c r="S105" s="13">
        <v>17332</v>
      </c>
      <c r="T105" s="13">
        <v>18875</v>
      </c>
      <c r="U105" s="13">
        <v>22673</v>
      </c>
      <c r="V105" s="13">
        <v>0</v>
      </c>
      <c r="W105" s="25">
        <f t="shared" si="3"/>
        <v>655667</v>
      </c>
      <c r="X105" s="26">
        <f t="shared" si="2"/>
        <v>1.1046928462398146E-4</v>
      </c>
      <c r="Y105" s="9"/>
    </row>
    <row r="106" spans="1:25">
      <c r="A106" s="10" t="s">
        <v>641</v>
      </c>
      <c r="B106" s="42" t="s">
        <v>621</v>
      </c>
      <c r="C106" s="43" t="s">
        <v>53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47">
        <v>15181</v>
      </c>
      <c r="P106" s="13">
        <v>19344</v>
      </c>
      <c r="Q106" s="13">
        <v>0</v>
      </c>
      <c r="R106" s="13">
        <v>32821</v>
      </c>
      <c r="S106" s="13">
        <v>24392</v>
      </c>
      <c r="T106" s="13">
        <v>0</v>
      </c>
      <c r="U106" s="13">
        <v>0</v>
      </c>
      <c r="V106" s="13">
        <v>0</v>
      </c>
      <c r="W106" s="25">
        <f t="shared" si="3"/>
        <v>91738</v>
      </c>
      <c r="X106" s="26">
        <f t="shared" si="2"/>
        <v>1.5456369213083489E-5</v>
      </c>
      <c r="Y106" s="9"/>
    </row>
    <row r="107" spans="1:25">
      <c r="A107" s="10" t="s">
        <v>669</v>
      </c>
      <c r="B107" s="42" t="s">
        <v>621</v>
      </c>
      <c r="C107" s="43" t="s">
        <v>53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47">
        <v>0</v>
      </c>
      <c r="P107" s="13">
        <v>0</v>
      </c>
      <c r="Q107" s="13">
        <v>217</v>
      </c>
      <c r="R107" s="13">
        <v>3181</v>
      </c>
      <c r="S107" s="13">
        <v>11164</v>
      </c>
      <c r="T107" s="13">
        <v>13969</v>
      </c>
      <c r="U107" s="13">
        <v>0</v>
      </c>
      <c r="V107" s="13">
        <v>18494</v>
      </c>
      <c r="W107" s="25">
        <f t="shared" si="3"/>
        <v>47025</v>
      </c>
      <c r="X107" s="26">
        <f t="shared" si="2"/>
        <v>7.9229519091897694E-6</v>
      </c>
      <c r="Y107" s="9"/>
    </row>
    <row r="108" spans="1:25">
      <c r="A108" s="10" t="s">
        <v>608</v>
      </c>
      <c r="B108" s="42" t="s">
        <v>621</v>
      </c>
      <c r="C108" s="43" t="s">
        <v>53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10864</v>
      </c>
      <c r="M108" s="13">
        <v>0</v>
      </c>
      <c r="N108" s="13">
        <v>2225</v>
      </c>
      <c r="O108" s="47">
        <v>12840</v>
      </c>
      <c r="P108" s="13">
        <v>4624</v>
      </c>
      <c r="Q108" s="13">
        <v>15868</v>
      </c>
      <c r="R108" s="13">
        <v>15272</v>
      </c>
      <c r="S108" s="13">
        <v>21615</v>
      </c>
      <c r="T108" s="13">
        <v>11738</v>
      </c>
      <c r="U108" s="13">
        <v>16744</v>
      </c>
      <c r="V108" s="13">
        <v>17914</v>
      </c>
      <c r="W108" s="25">
        <f t="shared" si="3"/>
        <v>129704</v>
      </c>
      <c r="X108" s="26">
        <f t="shared" si="2"/>
        <v>2.1853026144169057E-5</v>
      </c>
      <c r="Y108" s="9"/>
    </row>
    <row r="109" spans="1:25">
      <c r="A109" s="10" t="s">
        <v>701</v>
      </c>
      <c r="B109" s="42" t="s">
        <v>621</v>
      </c>
      <c r="C109" s="43" t="s">
        <v>60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47">
        <v>0</v>
      </c>
      <c r="P109" s="13">
        <v>0</v>
      </c>
      <c r="Q109" s="13">
        <v>0</v>
      </c>
      <c r="R109" s="13">
        <v>0</v>
      </c>
      <c r="S109" s="13">
        <v>5662918</v>
      </c>
      <c r="T109" s="13">
        <v>926170</v>
      </c>
      <c r="U109" s="13">
        <v>0</v>
      </c>
      <c r="V109" s="13">
        <v>14574470</v>
      </c>
      <c r="W109" s="25">
        <f t="shared" si="3"/>
        <v>21163558</v>
      </c>
      <c r="X109" s="26">
        <f t="shared" si="2"/>
        <v>3.5657172198053891E-3</v>
      </c>
      <c r="Y109" s="9"/>
    </row>
    <row r="110" spans="1:25">
      <c r="A110" s="10" t="s">
        <v>539</v>
      </c>
      <c r="B110" s="42" t="s">
        <v>621</v>
      </c>
      <c r="C110" s="43" t="s">
        <v>37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83192</v>
      </c>
      <c r="K110" s="13">
        <v>92316</v>
      </c>
      <c r="L110" s="13">
        <v>104833</v>
      </c>
      <c r="M110" s="13">
        <v>118238</v>
      </c>
      <c r="N110" s="13">
        <v>136421</v>
      </c>
      <c r="O110" s="47">
        <v>131198</v>
      </c>
      <c r="P110" s="13">
        <v>138421</v>
      </c>
      <c r="Q110" s="13">
        <v>169758</v>
      </c>
      <c r="R110" s="13">
        <v>141712</v>
      </c>
      <c r="S110" s="13">
        <v>162767</v>
      </c>
      <c r="T110" s="13">
        <v>0</v>
      </c>
      <c r="U110" s="13">
        <v>0</v>
      </c>
      <c r="V110" s="13">
        <v>0</v>
      </c>
      <c r="W110" s="25">
        <f t="shared" si="3"/>
        <v>1278856</v>
      </c>
      <c r="X110" s="26">
        <f t="shared" si="2"/>
        <v>2.1546655155297803E-4</v>
      </c>
      <c r="Y110" s="9"/>
    </row>
    <row r="111" spans="1:25">
      <c r="A111" s="10" t="s">
        <v>713</v>
      </c>
      <c r="B111" s="42" t="s">
        <v>621</v>
      </c>
      <c r="C111" s="43" t="s">
        <v>30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47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730</v>
      </c>
      <c r="U111" s="13">
        <v>1068</v>
      </c>
      <c r="V111" s="13">
        <v>1703</v>
      </c>
      <c r="W111" s="25">
        <f t="shared" si="3"/>
        <v>3501</v>
      </c>
      <c r="X111" s="26">
        <f t="shared" si="2"/>
        <v>5.8986187419613782E-7</v>
      </c>
      <c r="Y111" s="9"/>
    </row>
    <row r="112" spans="1:25">
      <c r="A112" s="10" t="s">
        <v>548</v>
      </c>
      <c r="B112" s="42" t="s">
        <v>621</v>
      </c>
      <c r="C112" s="43" t="s">
        <v>57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23721</v>
      </c>
      <c r="K112" s="13">
        <v>12676</v>
      </c>
      <c r="L112" s="13">
        <v>19654</v>
      </c>
      <c r="M112" s="13">
        <v>24782</v>
      </c>
      <c r="N112" s="13">
        <v>15149</v>
      </c>
      <c r="O112" s="47">
        <v>25957</v>
      </c>
      <c r="P112" s="13">
        <v>33462</v>
      </c>
      <c r="Q112" s="13">
        <v>28600</v>
      </c>
      <c r="R112" s="13">
        <v>42382</v>
      </c>
      <c r="S112" s="13">
        <v>38538</v>
      </c>
      <c r="T112" s="13">
        <v>4438</v>
      </c>
      <c r="U112" s="13">
        <v>684</v>
      </c>
      <c r="V112" s="13">
        <v>2903</v>
      </c>
      <c r="W112" s="25">
        <f t="shared" si="3"/>
        <v>272946</v>
      </c>
      <c r="X112" s="26">
        <f t="shared" si="2"/>
        <v>4.5986986322290501E-5</v>
      </c>
      <c r="Y112" s="9"/>
    </row>
    <row r="113" spans="1:25">
      <c r="A113" s="10" t="s">
        <v>540</v>
      </c>
      <c r="B113" s="42" t="s">
        <v>621</v>
      </c>
      <c r="C113" s="43" t="s">
        <v>13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3714</v>
      </c>
      <c r="K113" s="13">
        <v>3981</v>
      </c>
      <c r="L113" s="13">
        <v>4203</v>
      </c>
      <c r="M113" s="13">
        <v>4812</v>
      </c>
      <c r="N113" s="13">
        <v>4919</v>
      </c>
      <c r="O113" s="47">
        <v>4506</v>
      </c>
      <c r="P113" s="13">
        <v>4907</v>
      </c>
      <c r="Q113" s="13">
        <v>4714</v>
      </c>
      <c r="R113" s="13">
        <v>8692</v>
      </c>
      <c r="S113" s="13">
        <v>15321</v>
      </c>
      <c r="T113" s="13">
        <v>6284</v>
      </c>
      <c r="U113" s="13">
        <v>1922</v>
      </c>
      <c r="V113" s="13">
        <v>6736</v>
      </c>
      <c r="W113" s="25">
        <f t="shared" si="3"/>
        <v>74711</v>
      </c>
      <c r="X113" s="26">
        <f t="shared" si="2"/>
        <v>1.2587595110844803E-5</v>
      </c>
      <c r="Y113" s="9"/>
    </row>
    <row r="114" spans="1:25">
      <c r="A114" s="10" t="s">
        <v>508</v>
      </c>
      <c r="B114" s="42" t="s">
        <v>622</v>
      </c>
      <c r="C114" s="43" t="s">
        <v>33</v>
      </c>
      <c r="D114" s="13">
        <v>0</v>
      </c>
      <c r="E114" s="13">
        <v>0</v>
      </c>
      <c r="F114" s="13">
        <v>0</v>
      </c>
      <c r="G114" s="13">
        <v>1471</v>
      </c>
      <c r="H114" s="13">
        <v>2286</v>
      </c>
      <c r="I114" s="13">
        <v>1771</v>
      </c>
      <c r="J114" s="13">
        <v>1239</v>
      </c>
      <c r="K114" s="13">
        <v>1768</v>
      </c>
      <c r="L114" s="13">
        <v>491</v>
      </c>
      <c r="M114" s="13">
        <v>730</v>
      </c>
      <c r="N114" s="13">
        <v>607</v>
      </c>
      <c r="O114" s="47">
        <v>1467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25">
        <f t="shared" si="3"/>
        <v>11830</v>
      </c>
      <c r="X114" s="26">
        <f t="shared" si="2"/>
        <v>1.9931636594516742E-6</v>
      </c>
      <c r="Y114" s="9"/>
    </row>
    <row r="115" spans="1:25">
      <c r="A115" s="10" t="s">
        <v>670</v>
      </c>
      <c r="B115" s="42" t="s">
        <v>621</v>
      </c>
      <c r="C115" s="43" t="s">
        <v>57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47">
        <v>0</v>
      </c>
      <c r="P115" s="13">
        <v>0</v>
      </c>
      <c r="Q115" s="13">
        <v>13504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25">
        <f t="shared" si="3"/>
        <v>13504</v>
      </c>
      <c r="X115" s="26">
        <f t="shared" si="2"/>
        <v>2.2752055838745059E-6</v>
      </c>
      <c r="Y115" s="9"/>
    </row>
    <row r="116" spans="1:25">
      <c r="A116" s="10" t="s">
        <v>518</v>
      </c>
      <c r="B116" s="42" t="s">
        <v>621</v>
      </c>
      <c r="C116" s="43" t="s">
        <v>53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4764</v>
      </c>
      <c r="L116" s="13">
        <v>4675</v>
      </c>
      <c r="M116" s="13">
        <v>7714</v>
      </c>
      <c r="N116" s="13">
        <v>3434</v>
      </c>
      <c r="O116" s="47">
        <v>3844</v>
      </c>
      <c r="P116" s="13">
        <v>4123</v>
      </c>
      <c r="Q116" s="13">
        <v>5296</v>
      </c>
      <c r="R116" s="13">
        <v>3864</v>
      </c>
      <c r="S116" s="13">
        <v>0</v>
      </c>
      <c r="T116" s="13">
        <v>12334</v>
      </c>
      <c r="U116" s="13">
        <v>6484</v>
      </c>
      <c r="V116" s="13">
        <v>8657</v>
      </c>
      <c r="W116" s="25">
        <f t="shared" si="3"/>
        <v>65189</v>
      </c>
      <c r="X116" s="26">
        <f t="shared" si="2"/>
        <v>1.0983292121385898E-5</v>
      </c>
      <c r="Y116" s="9"/>
    </row>
    <row r="117" spans="1:25">
      <c r="A117" s="10" t="s">
        <v>528</v>
      </c>
      <c r="B117" s="42" t="s">
        <v>621</v>
      </c>
      <c r="C117" s="43" t="s">
        <v>53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3208</v>
      </c>
      <c r="K117" s="13">
        <v>2935</v>
      </c>
      <c r="L117" s="13">
        <v>0</v>
      </c>
      <c r="M117" s="13">
        <v>0</v>
      </c>
      <c r="N117" s="13">
        <v>0</v>
      </c>
      <c r="O117" s="47">
        <v>5513</v>
      </c>
      <c r="P117" s="13">
        <v>8778</v>
      </c>
      <c r="Q117" s="13">
        <v>0</v>
      </c>
      <c r="R117" s="13">
        <v>21265</v>
      </c>
      <c r="S117" s="13">
        <v>24750</v>
      </c>
      <c r="T117" s="13">
        <v>18750</v>
      </c>
      <c r="U117" s="13">
        <v>17214</v>
      </c>
      <c r="V117" s="13">
        <v>10206</v>
      </c>
      <c r="W117" s="25">
        <f t="shared" si="3"/>
        <v>112619</v>
      </c>
      <c r="X117" s="26">
        <f t="shared" si="2"/>
        <v>1.8974479980032806E-5</v>
      </c>
      <c r="Y117" s="9"/>
    </row>
    <row r="118" spans="1:25">
      <c r="A118" s="10" t="s">
        <v>642</v>
      </c>
      <c r="B118" s="42" t="s">
        <v>621</v>
      </c>
      <c r="C118" s="43" t="s">
        <v>623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47">
        <v>20353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25">
        <f t="shared" si="3"/>
        <v>20353</v>
      </c>
      <c r="X118" s="26">
        <f t="shared" si="2"/>
        <v>3.4291513069163079E-6</v>
      </c>
      <c r="Y118" s="9"/>
    </row>
    <row r="119" spans="1:25">
      <c r="A119" s="10" t="s">
        <v>507</v>
      </c>
      <c r="B119" s="42" t="s">
        <v>622</v>
      </c>
      <c r="C119" s="43" t="s">
        <v>8</v>
      </c>
      <c r="D119" s="13">
        <v>48422</v>
      </c>
      <c r="E119" s="13">
        <v>0</v>
      </c>
      <c r="F119" s="13">
        <v>19477</v>
      </c>
      <c r="G119" s="13">
        <v>23749</v>
      </c>
      <c r="H119" s="13">
        <v>43098</v>
      </c>
      <c r="I119" s="13">
        <v>33489</v>
      </c>
      <c r="J119" s="13">
        <v>37433</v>
      </c>
      <c r="K119" s="13">
        <v>36470</v>
      </c>
      <c r="L119" s="13">
        <v>43370</v>
      </c>
      <c r="M119" s="13">
        <v>41499</v>
      </c>
      <c r="N119" s="13">
        <v>37851</v>
      </c>
      <c r="O119" s="47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25">
        <f t="shared" si="3"/>
        <v>364858</v>
      </c>
      <c r="X119" s="26">
        <f t="shared" si="2"/>
        <v>6.1472671721066679E-5</v>
      </c>
      <c r="Y119" s="9"/>
    </row>
    <row r="120" spans="1:25">
      <c r="A120" s="10" t="s">
        <v>617</v>
      </c>
      <c r="B120" s="42" t="s">
        <v>621</v>
      </c>
      <c r="C120" s="43" t="s">
        <v>30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8110</v>
      </c>
      <c r="N120" s="13">
        <v>0</v>
      </c>
      <c r="O120" s="47">
        <v>0</v>
      </c>
      <c r="P120" s="13">
        <v>1552</v>
      </c>
      <c r="Q120" s="13">
        <v>1534</v>
      </c>
      <c r="R120" s="13">
        <v>1473</v>
      </c>
      <c r="S120" s="13">
        <v>1671</v>
      </c>
      <c r="T120" s="13">
        <v>1671</v>
      </c>
      <c r="U120" s="13">
        <v>1844</v>
      </c>
      <c r="V120" s="13">
        <v>0</v>
      </c>
      <c r="W120" s="25">
        <f t="shared" si="3"/>
        <v>17855</v>
      </c>
      <c r="X120" s="26">
        <f t="shared" si="2"/>
        <v>3.0082787100177209E-6</v>
      </c>
      <c r="Y120" s="9"/>
    </row>
    <row r="121" spans="1:25">
      <c r="A121" s="10" t="s">
        <v>541</v>
      </c>
      <c r="B121" s="42" t="s">
        <v>621</v>
      </c>
      <c r="C121" s="43" t="s">
        <v>8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1306</v>
      </c>
      <c r="K121" s="13">
        <v>1700</v>
      </c>
      <c r="L121" s="13">
        <v>931</v>
      </c>
      <c r="M121" s="13">
        <v>1537</v>
      </c>
      <c r="N121" s="13">
        <v>2210</v>
      </c>
      <c r="O121" s="47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25">
        <f t="shared" si="3"/>
        <v>7684</v>
      </c>
      <c r="X121" s="26">
        <f t="shared" si="2"/>
        <v>1.2946297176015776E-6</v>
      </c>
      <c r="Y121" s="9"/>
    </row>
    <row r="122" spans="1:25">
      <c r="A122" s="10" t="s">
        <v>659</v>
      </c>
      <c r="B122" s="42" t="s">
        <v>621</v>
      </c>
      <c r="C122" s="43" t="s">
        <v>9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47">
        <v>0</v>
      </c>
      <c r="P122" s="13">
        <v>16204</v>
      </c>
      <c r="Q122" s="13">
        <v>17699</v>
      </c>
      <c r="R122" s="13">
        <v>8622</v>
      </c>
      <c r="S122" s="13">
        <v>10068</v>
      </c>
      <c r="T122" s="13">
        <v>10038</v>
      </c>
      <c r="U122" s="13">
        <v>11059</v>
      </c>
      <c r="V122" s="13">
        <v>10885</v>
      </c>
      <c r="W122" s="25">
        <f t="shared" si="3"/>
        <v>84575</v>
      </c>
      <c r="X122" s="26">
        <f t="shared" si="2"/>
        <v>1.4249519568734179E-5</v>
      </c>
      <c r="Y122" s="9"/>
    </row>
    <row r="123" spans="1:25">
      <c r="A123" s="10" t="s">
        <v>523</v>
      </c>
      <c r="B123" s="42" t="s">
        <v>621</v>
      </c>
      <c r="C123" s="43" t="s">
        <v>50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26470</v>
      </c>
      <c r="L123" s="13">
        <v>0</v>
      </c>
      <c r="M123" s="13">
        <v>0</v>
      </c>
      <c r="N123" s="13">
        <v>0</v>
      </c>
      <c r="O123" s="47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25">
        <f t="shared" si="3"/>
        <v>26470</v>
      </c>
      <c r="X123" s="26">
        <f t="shared" si="2"/>
        <v>4.4597668694578027E-6</v>
      </c>
      <c r="Y123" s="9"/>
    </row>
    <row r="124" spans="1:25">
      <c r="A124" s="10" t="s">
        <v>545</v>
      </c>
      <c r="B124" s="42" t="s">
        <v>621</v>
      </c>
      <c r="C124" s="43" t="s">
        <v>53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1200</v>
      </c>
      <c r="J124" s="13">
        <v>1597</v>
      </c>
      <c r="K124" s="13">
        <v>4548</v>
      </c>
      <c r="L124" s="13">
        <v>4233</v>
      </c>
      <c r="M124" s="13">
        <v>4469</v>
      </c>
      <c r="N124" s="13">
        <v>4871</v>
      </c>
      <c r="O124" s="47">
        <v>18626</v>
      </c>
      <c r="P124" s="13">
        <v>3572</v>
      </c>
      <c r="Q124" s="13">
        <v>0</v>
      </c>
      <c r="R124" s="13">
        <v>22449</v>
      </c>
      <c r="S124" s="13">
        <v>19392</v>
      </c>
      <c r="T124" s="13">
        <v>20211</v>
      </c>
      <c r="U124" s="13">
        <v>18004</v>
      </c>
      <c r="V124" s="13">
        <v>0</v>
      </c>
      <c r="W124" s="25">
        <f t="shared" si="3"/>
        <v>123172</v>
      </c>
      <c r="X124" s="26">
        <f t="shared" si="2"/>
        <v>2.0752489793912223E-5</v>
      </c>
      <c r="Y124" s="9"/>
    </row>
    <row r="125" spans="1:25">
      <c r="A125" s="10" t="s">
        <v>582</v>
      </c>
      <c r="B125" s="42" t="s">
        <v>621</v>
      </c>
      <c r="C125" s="43" t="s">
        <v>9</v>
      </c>
      <c r="D125" s="13">
        <v>6452298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47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25">
        <f t="shared" si="3"/>
        <v>6452298</v>
      </c>
      <c r="X125" s="26">
        <f t="shared" si="2"/>
        <v>1.0871078523713201E-3</v>
      </c>
      <c r="Y125" s="9"/>
    </row>
    <row r="126" spans="1:25">
      <c r="A126" s="10" t="s">
        <v>556</v>
      </c>
      <c r="B126" s="42" t="s">
        <v>622</v>
      </c>
      <c r="C126" s="43" t="s">
        <v>62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16474181</v>
      </c>
      <c r="K126" s="13">
        <v>20926568</v>
      </c>
      <c r="L126" s="13">
        <v>21478722</v>
      </c>
      <c r="M126" s="13">
        <v>20246398</v>
      </c>
      <c r="N126" s="13">
        <v>20421406</v>
      </c>
      <c r="O126" s="47">
        <v>20537022</v>
      </c>
      <c r="P126" s="13">
        <v>20657764</v>
      </c>
      <c r="Q126" s="13">
        <v>20727455</v>
      </c>
      <c r="R126" s="13">
        <v>21368432</v>
      </c>
      <c r="S126" s="13">
        <v>26708562</v>
      </c>
      <c r="T126" s="13">
        <v>26416936</v>
      </c>
      <c r="U126" s="13">
        <v>34866627</v>
      </c>
      <c r="V126" s="13">
        <v>37820738</v>
      </c>
      <c r="W126" s="25">
        <f t="shared" si="3"/>
        <v>308650811</v>
      </c>
      <c r="X126" s="26">
        <f t="shared" si="2"/>
        <v>5.2002669479753759E-2</v>
      </c>
      <c r="Y126" s="9"/>
    </row>
    <row r="127" spans="1:25">
      <c r="A127" s="10" t="s">
        <v>503</v>
      </c>
      <c r="B127" s="42" t="s">
        <v>621</v>
      </c>
      <c r="C127" s="43" t="s">
        <v>53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4161</v>
      </c>
      <c r="L127" s="13">
        <v>0</v>
      </c>
      <c r="M127" s="13">
        <v>5079</v>
      </c>
      <c r="N127" s="13">
        <v>0</v>
      </c>
      <c r="O127" s="47">
        <v>5802</v>
      </c>
      <c r="P127" s="13">
        <v>4473</v>
      </c>
      <c r="Q127" s="13">
        <v>4952</v>
      </c>
      <c r="R127" s="13">
        <v>3946</v>
      </c>
      <c r="S127" s="13">
        <v>3944</v>
      </c>
      <c r="T127" s="13">
        <v>3353</v>
      </c>
      <c r="U127" s="13">
        <v>3439</v>
      </c>
      <c r="V127" s="13">
        <v>5800</v>
      </c>
      <c r="W127" s="25">
        <f t="shared" si="3"/>
        <v>44949</v>
      </c>
      <c r="X127" s="26">
        <f t="shared" si="2"/>
        <v>7.5731794867872605E-6</v>
      </c>
      <c r="Y127" s="9"/>
    </row>
    <row r="128" spans="1:25">
      <c r="A128" s="10" t="s">
        <v>535</v>
      </c>
      <c r="B128" s="42" t="s">
        <v>621</v>
      </c>
      <c r="C128" s="43" t="s">
        <v>53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5515</v>
      </c>
      <c r="K128" s="13">
        <v>4375</v>
      </c>
      <c r="L128" s="13">
        <v>0</v>
      </c>
      <c r="M128" s="13">
        <v>0</v>
      </c>
      <c r="N128" s="13">
        <v>10530</v>
      </c>
      <c r="O128" s="47">
        <v>0</v>
      </c>
      <c r="P128" s="13">
        <v>0</v>
      </c>
      <c r="Q128" s="13">
        <v>11469</v>
      </c>
      <c r="R128" s="13">
        <v>7115</v>
      </c>
      <c r="S128" s="13">
        <v>9793</v>
      </c>
      <c r="T128" s="13">
        <v>8930</v>
      </c>
      <c r="U128" s="13">
        <v>12167</v>
      </c>
      <c r="V128" s="13">
        <v>12430</v>
      </c>
      <c r="W128" s="25">
        <f t="shared" si="3"/>
        <v>82324</v>
      </c>
      <c r="X128" s="26">
        <f t="shared" si="2"/>
        <v>1.3870262476813153E-5</v>
      </c>
      <c r="Y128" s="9"/>
    </row>
    <row r="129" spans="1:25">
      <c r="A129" s="10" t="s">
        <v>660</v>
      </c>
      <c r="B129" s="42" t="s">
        <v>621</v>
      </c>
      <c r="C129" s="43" t="s">
        <v>30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47">
        <v>0</v>
      </c>
      <c r="P129" s="13">
        <v>3600</v>
      </c>
      <c r="Q129" s="13">
        <v>2714</v>
      </c>
      <c r="R129" s="13">
        <v>2892</v>
      </c>
      <c r="S129" s="13">
        <v>3992</v>
      </c>
      <c r="T129" s="13">
        <v>3421</v>
      </c>
      <c r="U129" s="13">
        <v>0</v>
      </c>
      <c r="V129" s="13">
        <v>0</v>
      </c>
      <c r="W129" s="25">
        <f t="shared" si="3"/>
        <v>16619</v>
      </c>
      <c r="X129" s="26">
        <f t="shared" si="2"/>
        <v>2.8000327013040889E-6</v>
      </c>
      <c r="Y129" s="9"/>
    </row>
    <row r="130" spans="1:25">
      <c r="A130" s="10" t="s">
        <v>671</v>
      </c>
      <c r="B130" s="42" t="s">
        <v>621</v>
      </c>
      <c r="C130" s="43" t="s">
        <v>53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47">
        <v>0</v>
      </c>
      <c r="P130" s="13">
        <v>0</v>
      </c>
      <c r="Q130" s="13">
        <v>23525</v>
      </c>
      <c r="R130" s="13">
        <v>18617</v>
      </c>
      <c r="S130" s="13">
        <v>25236</v>
      </c>
      <c r="T130" s="13">
        <v>0</v>
      </c>
      <c r="U130" s="13">
        <v>0</v>
      </c>
      <c r="V130" s="13">
        <v>0</v>
      </c>
      <c r="W130" s="25">
        <f t="shared" si="3"/>
        <v>67378</v>
      </c>
      <c r="X130" s="26">
        <f t="shared" si="2"/>
        <v>1.1352103216106076E-5</v>
      </c>
      <c r="Y130" s="9"/>
    </row>
    <row r="131" spans="1:25">
      <c r="A131" s="10" t="s">
        <v>502</v>
      </c>
      <c r="B131" s="42" t="s">
        <v>621</v>
      </c>
      <c r="C131" s="43" t="s">
        <v>49</v>
      </c>
      <c r="D131" s="13">
        <v>3670116</v>
      </c>
      <c r="E131" s="13">
        <v>3674970</v>
      </c>
      <c r="F131" s="13">
        <v>3779352</v>
      </c>
      <c r="G131" s="13">
        <v>3830730</v>
      </c>
      <c r="H131" s="13">
        <v>1706728</v>
      </c>
      <c r="I131" s="13">
        <v>1838445</v>
      </c>
      <c r="J131" s="13">
        <v>4560795</v>
      </c>
      <c r="K131" s="13">
        <v>4678468</v>
      </c>
      <c r="L131" s="13">
        <v>4620774</v>
      </c>
      <c r="M131" s="13">
        <v>4454702</v>
      </c>
      <c r="N131" s="13">
        <v>4464839</v>
      </c>
      <c r="O131" s="47">
        <v>4684944</v>
      </c>
      <c r="P131" s="13">
        <v>4625045</v>
      </c>
      <c r="Q131" s="13">
        <v>4838811</v>
      </c>
      <c r="R131" s="13">
        <v>4888091</v>
      </c>
      <c r="S131" s="13">
        <v>4933102</v>
      </c>
      <c r="T131" s="13">
        <v>4723102</v>
      </c>
      <c r="U131" s="13">
        <v>5245083</v>
      </c>
      <c r="V131" s="13">
        <v>5471941</v>
      </c>
      <c r="W131" s="25">
        <f t="shared" si="3"/>
        <v>80690038</v>
      </c>
      <c r="X131" s="26">
        <f t="shared" si="2"/>
        <v>1.3594966307808506E-2</v>
      </c>
      <c r="Y131" s="9"/>
    </row>
    <row r="132" spans="1:25">
      <c r="A132" s="10" t="s">
        <v>590</v>
      </c>
      <c r="B132" s="42" t="s">
        <v>621</v>
      </c>
      <c r="C132" s="43" t="s">
        <v>52</v>
      </c>
      <c r="D132" s="13">
        <v>25897440</v>
      </c>
      <c r="E132" s="13">
        <v>9533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47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25">
        <f t="shared" si="3"/>
        <v>25906973</v>
      </c>
      <c r="X132" s="26">
        <f t="shared" ref="X132:X195" si="4">(W132/W$223)</f>
        <v>4.3649059264577947E-3</v>
      </c>
      <c r="Y132" s="9"/>
    </row>
    <row r="133" spans="1:25">
      <c r="A133" s="10" t="s">
        <v>509</v>
      </c>
      <c r="B133" s="42" t="s">
        <v>622</v>
      </c>
      <c r="C133" s="43" t="s">
        <v>56</v>
      </c>
      <c r="D133" s="13">
        <v>0</v>
      </c>
      <c r="E133" s="13">
        <v>0</v>
      </c>
      <c r="F133" s="13">
        <v>283581</v>
      </c>
      <c r="G133" s="13">
        <v>273955</v>
      </c>
      <c r="H133" s="13">
        <v>303707</v>
      </c>
      <c r="I133" s="13">
        <v>246184</v>
      </c>
      <c r="J133" s="13">
        <v>286558</v>
      </c>
      <c r="K133" s="13">
        <v>317301</v>
      </c>
      <c r="L133" s="13">
        <v>330871</v>
      </c>
      <c r="M133" s="13">
        <v>344803</v>
      </c>
      <c r="N133" s="13">
        <v>330570</v>
      </c>
      <c r="O133" s="47">
        <v>340881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25">
        <f t="shared" si="3"/>
        <v>3058411</v>
      </c>
      <c r="X133" s="26">
        <f t="shared" si="4"/>
        <v>5.1529278621024967E-4</v>
      </c>
      <c r="Y133" s="9"/>
    </row>
    <row r="134" spans="1:25">
      <c r="A134" s="10" t="s">
        <v>733</v>
      </c>
      <c r="B134" s="42" t="s">
        <v>621</v>
      </c>
      <c r="C134" s="43" t="s">
        <v>37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47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1565151</v>
      </c>
      <c r="W134" s="25">
        <f t="shared" si="3"/>
        <v>1565151</v>
      </c>
      <c r="X134" s="26">
        <f t="shared" si="4"/>
        <v>2.6370262846614093E-4</v>
      </c>
      <c r="Y134" s="9"/>
    </row>
    <row r="135" spans="1:25">
      <c r="A135" s="10" t="s">
        <v>497</v>
      </c>
      <c r="B135" s="42" t="s">
        <v>621</v>
      </c>
      <c r="C135" s="43" t="s">
        <v>30</v>
      </c>
      <c r="D135" s="13">
        <v>0</v>
      </c>
      <c r="E135" s="13">
        <v>109787</v>
      </c>
      <c r="F135" s="13">
        <v>124294</v>
      </c>
      <c r="G135" s="13">
        <v>112633</v>
      </c>
      <c r="H135" s="13">
        <v>85843</v>
      </c>
      <c r="I135" s="13">
        <v>108187</v>
      </c>
      <c r="J135" s="13">
        <v>0</v>
      </c>
      <c r="K135" s="13">
        <v>120296</v>
      </c>
      <c r="L135" s="13">
        <v>136949</v>
      </c>
      <c r="M135" s="13">
        <v>125606</v>
      </c>
      <c r="N135" s="13">
        <v>99983</v>
      </c>
      <c r="O135" s="47">
        <v>117215</v>
      </c>
      <c r="P135" s="13">
        <v>136700</v>
      </c>
      <c r="Q135" s="13">
        <v>114014</v>
      </c>
      <c r="R135" s="13">
        <v>153429</v>
      </c>
      <c r="S135" s="13">
        <v>158625</v>
      </c>
      <c r="T135" s="13">
        <v>156474</v>
      </c>
      <c r="U135" s="13">
        <v>165261</v>
      </c>
      <c r="V135" s="13">
        <v>191061</v>
      </c>
      <c r="W135" s="25">
        <f t="shared" ref="W135:W200" si="5">SUM(D135:V135)</f>
        <v>2216357</v>
      </c>
      <c r="X135" s="26">
        <f t="shared" si="4"/>
        <v>3.7342030674313893E-4</v>
      </c>
      <c r="Y135" s="9"/>
    </row>
    <row r="136" spans="1:25">
      <c r="A136" s="10" t="s">
        <v>643</v>
      </c>
      <c r="B136" s="42" t="s">
        <v>621</v>
      </c>
      <c r="C136" s="43" t="s">
        <v>30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47">
        <v>10367</v>
      </c>
      <c r="P136" s="13">
        <v>2975</v>
      </c>
      <c r="Q136" s="13">
        <v>6988</v>
      </c>
      <c r="R136" s="13">
        <v>11539</v>
      </c>
      <c r="S136" s="13">
        <v>13381</v>
      </c>
      <c r="T136" s="13">
        <v>0</v>
      </c>
      <c r="U136" s="13">
        <v>0</v>
      </c>
      <c r="V136" s="13">
        <v>0</v>
      </c>
      <c r="W136" s="25">
        <f t="shared" si="5"/>
        <v>45250</v>
      </c>
      <c r="X136" s="26">
        <f t="shared" si="4"/>
        <v>7.6238931183591079E-6</v>
      </c>
      <c r="Y136" s="9"/>
    </row>
    <row r="137" spans="1:25">
      <c r="A137" s="10" t="s">
        <v>520</v>
      </c>
      <c r="B137" s="42" t="s">
        <v>621</v>
      </c>
      <c r="C137" s="43" t="s">
        <v>30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4525</v>
      </c>
      <c r="L137" s="13">
        <v>0</v>
      </c>
      <c r="M137" s="13">
        <v>0</v>
      </c>
      <c r="N137" s="13">
        <v>0</v>
      </c>
      <c r="O137" s="47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25">
        <f t="shared" si="5"/>
        <v>4525</v>
      </c>
      <c r="X137" s="26">
        <f t="shared" si="4"/>
        <v>7.6238931183591085E-7</v>
      </c>
      <c r="Y137" s="9"/>
    </row>
    <row r="138" spans="1:25">
      <c r="A138" s="10" t="s">
        <v>538</v>
      </c>
      <c r="B138" s="42" t="s">
        <v>621</v>
      </c>
      <c r="C138" s="43" t="s">
        <v>30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1815</v>
      </c>
      <c r="K138" s="13">
        <v>2985</v>
      </c>
      <c r="L138" s="13">
        <v>2715</v>
      </c>
      <c r="M138" s="13">
        <v>3060</v>
      </c>
      <c r="N138" s="13">
        <v>3865</v>
      </c>
      <c r="O138" s="47">
        <v>1609</v>
      </c>
      <c r="P138" s="13">
        <v>4828</v>
      </c>
      <c r="Q138" s="13">
        <v>3501</v>
      </c>
      <c r="R138" s="13">
        <v>5877</v>
      </c>
      <c r="S138" s="13">
        <v>12517</v>
      </c>
      <c r="T138" s="13">
        <v>2977</v>
      </c>
      <c r="U138" s="13">
        <v>2953</v>
      </c>
      <c r="V138" s="13">
        <v>4482</v>
      </c>
      <c r="W138" s="25">
        <f t="shared" si="5"/>
        <v>53184</v>
      </c>
      <c r="X138" s="26">
        <f t="shared" si="4"/>
        <v>8.9606437924157084E-6</v>
      </c>
      <c r="Y138" s="9"/>
    </row>
    <row r="139" spans="1:25">
      <c r="A139" s="10" t="s">
        <v>559</v>
      </c>
      <c r="B139" s="42" t="s">
        <v>621</v>
      </c>
      <c r="C139" s="43" t="s">
        <v>30</v>
      </c>
      <c r="D139" s="13">
        <v>0</v>
      </c>
      <c r="E139" s="13">
        <v>0</v>
      </c>
      <c r="F139" s="13">
        <v>0</v>
      </c>
      <c r="G139" s="13">
        <v>9575</v>
      </c>
      <c r="H139" s="13">
        <v>5600</v>
      </c>
      <c r="I139" s="13">
        <v>3976</v>
      </c>
      <c r="J139" s="13">
        <v>5663</v>
      </c>
      <c r="K139" s="13">
        <v>0</v>
      </c>
      <c r="L139" s="13">
        <v>0</v>
      </c>
      <c r="M139" s="13">
        <v>0</v>
      </c>
      <c r="N139" s="13">
        <v>4452</v>
      </c>
      <c r="O139" s="47">
        <v>0</v>
      </c>
      <c r="P139" s="13">
        <v>7466</v>
      </c>
      <c r="Q139" s="13">
        <v>5344</v>
      </c>
      <c r="R139" s="13">
        <v>7211</v>
      </c>
      <c r="S139" s="13">
        <v>8148</v>
      </c>
      <c r="T139" s="13">
        <v>8628</v>
      </c>
      <c r="U139" s="13">
        <v>6555</v>
      </c>
      <c r="V139" s="13">
        <v>0</v>
      </c>
      <c r="W139" s="25">
        <f t="shared" si="5"/>
        <v>72618</v>
      </c>
      <c r="X139" s="26">
        <f t="shared" si="4"/>
        <v>1.2234958463403352E-5</v>
      </c>
      <c r="Y139" s="9"/>
    </row>
    <row r="140" spans="1:25">
      <c r="A140" s="10" t="s">
        <v>734</v>
      </c>
      <c r="B140" s="42" t="s">
        <v>621</v>
      </c>
      <c r="C140" s="43" t="s">
        <v>30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47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15092</v>
      </c>
      <c r="W140" s="25">
        <f t="shared" si="5"/>
        <v>15092</v>
      </c>
      <c r="X140" s="26">
        <f t="shared" si="4"/>
        <v>2.5427578992768102E-6</v>
      </c>
      <c r="Y140" s="9"/>
    </row>
    <row r="141" spans="1:25">
      <c r="A141" s="10" t="s">
        <v>725</v>
      </c>
      <c r="B141" s="42" t="s">
        <v>621</v>
      </c>
      <c r="C141" s="43" t="s">
        <v>42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47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1375</v>
      </c>
      <c r="V141" s="13">
        <v>5085</v>
      </c>
      <c r="W141" s="25">
        <f t="shared" si="5"/>
        <v>6460</v>
      </c>
      <c r="X141" s="26">
        <f t="shared" si="4"/>
        <v>1.0884055147977866E-6</v>
      </c>
      <c r="Y141" s="9"/>
    </row>
    <row r="142" spans="1:25">
      <c r="A142" s="10" t="s">
        <v>570</v>
      </c>
      <c r="B142" s="42" t="s">
        <v>621</v>
      </c>
      <c r="C142" s="43" t="s">
        <v>37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130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47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25">
        <f t="shared" si="5"/>
        <v>130</v>
      </c>
      <c r="X142" s="26">
        <f t="shared" si="4"/>
        <v>2.1902897356611801E-8</v>
      </c>
      <c r="Y142" s="9"/>
    </row>
    <row r="143" spans="1:25">
      <c r="A143" s="10" t="s">
        <v>573</v>
      </c>
      <c r="B143" s="42" t="s">
        <v>621</v>
      </c>
      <c r="C143" s="43" t="s">
        <v>14</v>
      </c>
      <c r="D143" s="13">
        <v>0</v>
      </c>
      <c r="E143" s="13">
        <v>58711</v>
      </c>
      <c r="F143" s="13">
        <v>175494</v>
      </c>
      <c r="G143" s="13">
        <v>143366</v>
      </c>
      <c r="H143" s="13">
        <v>2436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47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25">
        <f t="shared" si="5"/>
        <v>380007</v>
      </c>
      <c r="X143" s="26">
        <f t="shared" si="4"/>
        <v>6.4025033198415233E-5</v>
      </c>
      <c r="Y143" s="9"/>
    </row>
    <row r="144" spans="1:25">
      <c r="A144" s="10" t="s">
        <v>583</v>
      </c>
      <c r="B144" s="42" t="s">
        <v>621</v>
      </c>
      <c r="C144" s="43" t="s">
        <v>9</v>
      </c>
      <c r="D144" s="13">
        <v>62632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47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25">
        <f t="shared" si="5"/>
        <v>62632</v>
      </c>
      <c r="X144" s="26">
        <f t="shared" si="4"/>
        <v>1.0552478978763925E-5</v>
      </c>
      <c r="Y144" s="9"/>
    </row>
    <row r="145" spans="1:25">
      <c r="A145" s="10" t="s">
        <v>515</v>
      </c>
      <c r="B145" s="42" t="s">
        <v>621</v>
      </c>
      <c r="C145" s="43" t="s">
        <v>6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17755</v>
      </c>
      <c r="K145" s="13">
        <v>18671</v>
      </c>
      <c r="L145" s="13">
        <v>12739</v>
      </c>
      <c r="M145" s="13">
        <v>9880</v>
      </c>
      <c r="N145" s="13">
        <v>11912</v>
      </c>
      <c r="O145" s="47">
        <v>11724</v>
      </c>
      <c r="P145" s="13">
        <v>13581</v>
      </c>
      <c r="Q145" s="13">
        <v>18635</v>
      </c>
      <c r="R145" s="13">
        <v>32228</v>
      </c>
      <c r="S145" s="13">
        <v>16375</v>
      </c>
      <c r="T145" s="13">
        <v>12405</v>
      </c>
      <c r="U145" s="13">
        <v>9607</v>
      </c>
      <c r="V145" s="13">
        <v>8436</v>
      </c>
      <c r="W145" s="25">
        <f t="shared" si="5"/>
        <v>193948</v>
      </c>
      <c r="X145" s="26">
        <f t="shared" si="4"/>
        <v>3.2677101050154971E-5</v>
      </c>
      <c r="Y145" s="9"/>
    </row>
    <row r="146" spans="1:25">
      <c r="A146" s="10" t="s">
        <v>563</v>
      </c>
      <c r="B146" s="42" t="s">
        <v>621</v>
      </c>
      <c r="C146" s="43" t="s">
        <v>36</v>
      </c>
      <c r="D146" s="13">
        <v>0</v>
      </c>
      <c r="E146" s="13">
        <v>47241</v>
      </c>
      <c r="F146" s="13">
        <v>0</v>
      </c>
      <c r="G146" s="13">
        <v>0</v>
      </c>
      <c r="H146" s="13">
        <v>46546</v>
      </c>
      <c r="I146" s="13">
        <v>51289</v>
      </c>
      <c r="J146" s="13">
        <v>2241</v>
      </c>
      <c r="K146" s="13">
        <v>0</v>
      </c>
      <c r="L146" s="13">
        <v>0</v>
      </c>
      <c r="M146" s="13">
        <v>0</v>
      </c>
      <c r="N146" s="13">
        <v>0</v>
      </c>
      <c r="O146" s="47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25">
        <f t="shared" si="5"/>
        <v>147317</v>
      </c>
      <c r="X146" s="26">
        <f t="shared" si="4"/>
        <v>2.4820531768338313E-5</v>
      </c>
      <c r="Y146" s="9"/>
    </row>
    <row r="147" spans="1:25">
      <c r="A147" s="10" t="s">
        <v>490</v>
      </c>
      <c r="B147" s="42" t="s">
        <v>621</v>
      </c>
      <c r="C147" s="43" t="s">
        <v>14</v>
      </c>
      <c r="D147" s="13">
        <v>566764</v>
      </c>
      <c r="E147" s="13">
        <v>693313</v>
      </c>
      <c r="F147" s="13">
        <v>704153</v>
      </c>
      <c r="G147" s="13">
        <v>441274</v>
      </c>
      <c r="H147" s="13">
        <v>560678</v>
      </c>
      <c r="I147" s="13">
        <v>470834</v>
      </c>
      <c r="J147" s="13">
        <v>490100</v>
      </c>
      <c r="K147" s="13">
        <v>560667</v>
      </c>
      <c r="L147" s="13">
        <v>478836</v>
      </c>
      <c r="M147" s="13">
        <v>527265</v>
      </c>
      <c r="N147" s="13">
        <v>472120</v>
      </c>
      <c r="O147" s="47">
        <v>536247</v>
      </c>
      <c r="P147" s="13">
        <v>517356</v>
      </c>
      <c r="Q147" s="13">
        <v>555407</v>
      </c>
      <c r="R147" s="13">
        <v>567059</v>
      </c>
      <c r="S147" s="13">
        <v>569395</v>
      </c>
      <c r="T147" s="13">
        <v>1213476</v>
      </c>
      <c r="U147" s="13">
        <v>1103076</v>
      </c>
      <c r="V147" s="13">
        <v>0</v>
      </c>
      <c r="W147" s="25">
        <f t="shared" si="5"/>
        <v>11028020</v>
      </c>
      <c r="X147" s="26">
        <f t="shared" si="4"/>
        <v>1.8580430008204776E-3</v>
      </c>
      <c r="Y147" s="9"/>
    </row>
    <row r="148" spans="1:25">
      <c r="A148" s="10" t="s">
        <v>588</v>
      </c>
      <c r="B148" s="42" t="s">
        <v>621</v>
      </c>
      <c r="C148" s="43" t="s">
        <v>58</v>
      </c>
      <c r="D148" s="13">
        <v>58144</v>
      </c>
      <c r="E148" s="13">
        <v>2653628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47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25">
        <f t="shared" si="5"/>
        <v>2711772</v>
      </c>
      <c r="X148" s="26">
        <f t="shared" si="4"/>
        <v>4.5688972131179923E-4</v>
      </c>
      <c r="Y148" s="9"/>
    </row>
    <row r="149" spans="1:25">
      <c r="A149" s="10" t="s">
        <v>591</v>
      </c>
      <c r="B149" s="42" t="s">
        <v>621</v>
      </c>
      <c r="C149" s="43" t="s">
        <v>58</v>
      </c>
      <c r="D149" s="13">
        <v>14452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47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25">
        <f t="shared" si="5"/>
        <v>14452</v>
      </c>
      <c r="X149" s="26">
        <f t="shared" si="4"/>
        <v>2.4349282507519522E-6</v>
      </c>
      <c r="Y149" s="9"/>
    </row>
    <row r="150" spans="1:25">
      <c r="A150" s="10" t="s">
        <v>684</v>
      </c>
      <c r="B150" s="42" t="s">
        <v>621</v>
      </c>
      <c r="C150" s="43" t="s">
        <v>53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47">
        <v>0</v>
      </c>
      <c r="P150" s="13">
        <v>0</v>
      </c>
      <c r="Q150" s="13">
        <v>0</v>
      </c>
      <c r="R150" s="13">
        <v>7028</v>
      </c>
      <c r="S150" s="13">
        <v>0</v>
      </c>
      <c r="T150" s="13">
        <v>0</v>
      </c>
      <c r="U150" s="13">
        <v>0</v>
      </c>
      <c r="V150" s="13">
        <v>0</v>
      </c>
      <c r="W150" s="25">
        <f t="shared" si="5"/>
        <v>7028</v>
      </c>
      <c r="X150" s="26">
        <f t="shared" si="4"/>
        <v>1.1841043278635981E-6</v>
      </c>
      <c r="Y150" s="9"/>
    </row>
    <row r="151" spans="1:25">
      <c r="A151" s="10" t="s">
        <v>633</v>
      </c>
      <c r="B151" s="42" t="s">
        <v>621</v>
      </c>
      <c r="C151" s="43" t="s">
        <v>53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13792</v>
      </c>
      <c r="O151" s="47">
        <v>10906</v>
      </c>
      <c r="P151" s="13">
        <v>17729</v>
      </c>
      <c r="Q151" s="13">
        <v>21867</v>
      </c>
      <c r="R151" s="13">
        <v>0</v>
      </c>
      <c r="S151" s="13">
        <v>19638</v>
      </c>
      <c r="T151" s="13">
        <v>0</v>
      </c>
      <c r="U151" s="13">
        <v>0</v>
      </c>
      <c r="V151" s="13">
        <v>0</v>
      </c>
      <c r="W151" s="25">
        <f t="shared" si="5"/>
        <v>83932</v>
      </c>
      <c r="X151" s="26">
        <f t="shared" si="4"/>
        <v>1.414118446873186E-5</v>
      </c>
      <c r="Y151" s="9"/>
    </row>
    <row r="152" spans="1:25">
      <c r="A152" s="10" t="s">
        <v>672</v>
      </c>
      <c r="B152" s="42" t="s">
        <v>621</v>
      </c>
      <c r="C152" s="43" t="s">
        <v>30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47">
        <v>0</v>
      </c>
      <c r="P152" s="13">
        <v>0</v>
      </c>
      <c r="Q152" s="13">
        <v>1466</v>
      </c>
      <c r="R152" s="13">
        <v>6371</v>
      </c>
      <c r="S152" s="13">
        <v>3097</v>
      </c>
      <c r="T152" s="13">
        <v>6642</v>
      </c>
      <c r="U152" s="13">
        <v>6265</v>
      </c>
      <c r="V152" s="13">
        <v>8075</v>
      </c>
      <c r="W152" s="25">
        <f t="shared" si="5"/>
        <v>31916</v>
      </c>
      <c r="X152" s="26">
        <f t="shared" si="4"/>
        <v>5.3773297848740175E-6</v>
      </c>
      <c r="Y152" s="9"/>
    </row>
    <row r="153" spans="1:25">
      <c r="A153" s="10" t="s">
        <v>504</v>
      </c>
      <c r="B153" s="42" t="s">
        <v>621</v>
      </c>
      <c r="C153" s="43" t="s">
        <v>58</v>
      </c>
      <c r="D153" s="13">
        <v>1085681</v>
      </c>
      <c r="E153" s="13">
        <v>1281199</v>
      </c>
      <c r="F153" s="13">
        <v>1652220</v>
      </c>
      <c r="G153" s="13">
        <v>1726478</v>
      </c>
      <c r="H153" s="13">
        <v>0</v>
      </c>
      <c r="I153" s="13">
        <v>1270135</v>
      </c>
      <c r="J153" s="13">
        <v>0</v>
      </c>
      <c r="K153" s="13">
        <v>1441859</v>
      </c>
      <c r="L153" s="13">
        <v>1405764</v>
      </c>
      <c r="M153" s="13">
        <v>1229723</v>
      </c>
      <c r="N153" s="13">
        <v>1329574</v>
      </c>
      <c r="O153" s="47">
        <v>1248556</v>
      </c>
      <c r="P153" s="13">
        <v>1284837</v>
      </c>
      <c r="Q153" s="13">
        <v>1439335</v>
      </c>
      <c r="R153" s="13">
        <v>1332061</v>
      </c>
      <c r="S153" s="13">
        <v>1455136</v>
      </c>
      <c r="T153" s="13">
        <v>1471748</v>
      </c>
      <c r="U153" s="13">
        <v>1165798</v>
      </c>
      <c r="V153" s="13">
        <v>2228934</v>
      </c>
      <c r="W153" s="25">
        <f t="shared" si="5"/>
        <v>24049038</v>
      </c>
      <c r="X153" s="26">
        <f t="shared" si="4"/>
        <v>4.0518739295327443E-3</v>
      </c>
      <c r="Y153" s="9"/>
    </row>
    <row r="154" spans="1:25">
      <c r="A154" s="10" t="s">
        <v>634</v>
      </c>
      <c r="B154" s="42" t="s">
        <v>621</v>
      </c>
      <c r="C154" s="43" t="s">
        <v>30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7874</v>
      </c>
      <c r="O154" s="47">
        <v>21873</v>
      </c>
      <c r="P154" s="13">
        <v>8074</v>
      </c>
      <c r="Q154" s="13">
        <v>5519</v>
      </c>
      <c r="R154" s="13">
        <v>5917</v>
      </c>
      <c r="S154" s="13">
        <v>0</v>
      </c>
      <c r="T154" s="13">
        <v>0</v>
      </c>
      <c r="U154" s="13">
        <v>0</v>
      </c>
      <c r="V154" s="13">
        <v>0</v>
      </c>
      <c r="W154" s="25">
        <f t="shared" si="5"/>
        <v>49257</v>
      </c>
      <c r="X154" s="26">
        <f t="shared" si="4"/>
        <v>8.2990078084202122E-6</v>
      </c>
      <c r="Y154" s="9"/>
    </row>
    <row r="155" spans="1:25">
      <c r="A155" s="10" t="s">
        <v>546</v>
      </c>
      <c r="B155" s="42" t="s">
        <v>621</v>
      </c>
      <c r="C155" s="43" t="s">
        <v>47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7791</v>
      </c>
      <c r="J155" s="13">
        <v>9417</v>
      </c>
      <c r="K155" s="13">
        <v>10781</v>
      </c>
      <c r="L155" s="13">
        <v>10029</v>
      </c>
      <c r="M155" s="13">
        <v>5417</v>
      </c>
      <c r="N155" s="13">
        <v>6209</v>
      </c>
      <c r="O155" s="47">
        <v>8563</v>
      </c>
      <c r="P155" s="13">
        <v>9310</v>
      </c>
      <c r="Q155" s="13">
        <v>9180</v>
      </c>
      <c r="R155" s="13">
        <v>9877</v>
      </c>
      <c r="S155" s="13">
        <v>7374</v>
      </c>
      <c r="T155" s="13">
        <v>7779</v>
      </c>
      <c r="U155" s="13">
        <v>9791</v>
      </c>
      <c r="V155" s="13">
        <v>16557</v>
      </c>
      <c r="W155" s="25">
        <f t="shared" si="5"/>
        <v>128075</v>
      </c>
      <c r="X155" s="26">
        <f t="shared" si="4"/>
        <v>2.1578565991908129E-5</v>
      </c>
      <c r="Y155" s="9"/>
    </row>
    <row r="156" spans="1:25">
      <c r="A156" s="10" t="s">
        <v>714</v>
      </c>
      <c r="B156" s="42" t="s">
        <v>621</v>
      </c>
      <c r="C156" s="43" t="s">
        <v>53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47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7533954</v>
      </c>
      <c r="U156" s="13">
        <v>732461</v>
      </c>
      <c r="V156" s="13">
        <v>2650252</v>
      </c>
      <c r="W156" s="25">
        <f t="shared" si="5"/>
        <v>10916667</v>
      </c>
      <c r="X156" s="26">
        <f t="shared" si="4"/>
        <v>1.8392818213639329E-3</v>
      </c>
      <c r="Y156" s="9"/>
    </row>
    <row r="157" spans="1:25">
      <c r="A157" s="10" t="s">
        <v>673</v>
      </c>
      <c r="B157" s="42" t="s">
        <v>621</v>
      </c>
      <c r="C157" s="43" t="s">
        <v>30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47">
        <v>0</v>
      </c>
      <c r="P157" s="13">
        <v>0</v>
      </c>
      <c r="Q157" s="13">
        <v>51</v>
      </c>
      <c r="R157" s="13">
        <v>155</v>
      </c>
      <c r="S157" s="13">
        <v>163</v>
      </c>
      <c r="T157" s="13">
        <v>1146</v>
      </c>
      <c r="U157" s="13">
        <v>2268</v>
      </c>
      <c r="V157" s="13">
        <v>0</v>
      </c>
      <c r="W157" s="25">
        <f t="shared" si="5"/>
        <v>3783</v>
      </c>
      <c r="X157" s="26">
        <f t="shared" si="4"/>
        <v>6.3737431307740348E-7</v>
      </c>
      <c r="Y157" s="9"/>
    </row>
    <row r="158" spans="1:25">
      <c r="A158" s="10" t="s">
        <v>516</v>
      </c>
      <c r="B158" s="42" t="s">
        <v>621</v>
      </c>
      <c r="C158" s="43" t="s">
        <v>30</v>
      </c>
      <c r="D158" s="13">
        <v>0</v>
      </c>
      <c r="E158" s="13">
        <v>0</v>
      </c>
      <c r="F158" s="13">
        <v>0</v>
      </c>
      <c r="G158" s="13">
        <v>20087</v>
      </c>
      <c r="H158" s="13">
        <v>8396</v>
      </c>
      <c r="I158" s="13">
        <v>10387</v>
      </c>
      <c r="J158" s="13">
        <v>9918</v>
      </c>
      <c r="K158" s="13">
        <v>6680</v>
      </c>
      <c r="L158" s="13">
        <v>36779</v>
      </c>
      <c r="M158" s="13">
        <v>37394</v>
      </c>
      <c r="N158" s="13">
        <v>0</v>
      </c>
      <c r="O158" s="47">
        <v>0</v>
      </c>
      <c r="P158" s="13">
        <v>18699</v>
      </c>
      <c r="Q158" s="13">
        <v>16731</v>
      </c>
      <c r="R158" s="13">
        <v>15507</v>
      </c>
      <c r="S158" s="13">
        <v>18692</v>
      </c>
      <c r="T158" s="13">
        <v>21809</v>
      </c>
      <c r="U158" s="13">
        <v>0</v>
      </c>
      <c r="V158" s="13">
        <v>0</v>
      </c>
      <c r="W158" s="25">
        <f t="shared" si="5"/>
        <v>221079</v>
      </c>
      <c r="X158" s="26">
        <f t="shared" si="4"/>
        <v>3.7248235728479854E-5</v>
      </c>
      <c r="Y158" s="9"/>
    </row>
    <row r="159" spans="1:25">
      <c r="A159" s="10" t="s">
        <v>487</v>
      </c>
      <c r="B159" s="42" t="s">
        <v>621</v>
      </c>
      <c r="C159" s="43" t="s">
        <v>11</v>
      </c>
      <c r="D159" s="13">
        <v>980135</v>
      </c>
      <c r="E159" s="13">
        <v>995374</v>
      </c>
      <c r="F159" s="13">
        <v>1122142</v>
      </c>
      <c r="G159" s="13">
        <v>1045519</v>
      </c>
      <c r="H159" s="13">
        <v>1277215</v>
      </c>
      <c r="I159" s="13">
        <v>1214649</v>
      </c>
      <c r="J159" s="13">
        <v>1416622</v>
      </c>
      <c r="K159" s="13">
        <v>1356032</v>
      </c>
      <c r="L159" s="13">
        <v>1584644</v>
      </c>
      <c r="M159" s="13">
        <v>1746630</v>
      </c>
      <c r="N159" s="13">
        <v>1829630</v>
      </c>
      <c r="O159" s="47">
        <v>1641405</v>
      </c>
      <c r="P159" s="13">
        <v>1711321</v>
      </c>
      <c r="Q159" s="13">
        <v>2200314</v>
      </c>
      <c r="R159" s="13">
        <v>2239722</v>
      </c>
      <c r="S159" s="13">
        <v>1812908</v>
      </c>
      <c r="T159" s="13">
        <v>1571139</v>
      </c>
      <c r="U159" s="13">
        <v>2107007</v>
      </c>
      <c r="V159" s="13">
        <v>2311176</v>
      </c>
      <c r="W159" s="25">
        <f t="shared" si="5"/>
        <v>30163584</v>
      </c>
      <c r="X159" s="26">
        <f t="shared" si="4"/>
        <v>5.0820760327656769E-3</v>
      </c>
      <c r="Y159" s="9"/>
    </row>
    <row r="160" spans="1:25">
      <c r="A160" s="10" t="s">
        <v>510</v>
      </c>
      <c r="B160" s="42" t="s">
        <v>622</v>
      </c>
      <c r="C160" s="43" t="s">
        <v>61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22012</v>
      </c>
      <c r="L160" s="13">
        <v>0</v>
      </c>
      <c r="M160" s="13">
        <v>0</v>
      </c>
      <c r="N160" s="13">
        <v>0</v>
      </c>
      <c r="O160" s="47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25">
        <f t="shared" si="5"/>
        <v>22012</v>
      </c>
      <c r="X160" s="26">
        <f t="shared" si="4"/>
        <v>3.7086659739518383E-6</v>
      </c>
      <c r="Y160" s="9"/>
    </row>
    <row r="161" spans="1:25">
      <c r="A161" s="10" t="s">
        <v>615</v>
      </c>
      <c r="B161" s="42" t="s">
        <v>621</v>
      </c>
      <c r="C161" s="43" t="s">
        <v>52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324014</v>
      </c>
      <c r="N161" s="13">
        <v>266783</v>
      </c>
      <c r="O161" s="47">
        <v>729422</v>
      </c>
      <c r="P161" s="13">
        <v>148035</v>
      </c>
      <c r="Q161" s="13">
        <v>266071</v>
      </c>
      <c r="R161" s="13">
        <v>439726</v>
      </c>
      <c r="S161" s="13">
        <v>613765</v>
      </c>
      <c r="T161" s="13">
        <v>672910</v>
      </c>
      <c r="U161" s="13">
        <v>1742628</v>
      </c>
      <c r="V161" s="13">
        <v>2944605</v>
      </c>
      <c r="W161" s="25">
        <f t="shared" si="5"/>
        <v>8147959</v>
      </c>
      <c r="X161" s="26">
        <f t="shared" si="4"/>
        <v>1.372799304945241E-3</v>
      </c>
      <c r="Y161" s="9"/>
    </row>
    <row r="162" spans="1:25">
      <c r="A162" s="10" t="s">
        <v>524</v>
      </c>
      <c r="B162" s="42" t="s">
        <v>621</v>
      </c>
      <c r="C162" s="43" t="s">
        <v>53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43118</v>
      </c>
      <c r="K162" s="13">
        <v>40622</v>
      </c>
      <c r="L162" s="13">
        <v>20443</v>
      </c>
      <c r="M162" s="13">
        <v>18130</v>
      </c>
      <c r="N162" s="13">
        <v>0</v>
      </c>
      <c r="O162" s="47">
        <v>20321</v>
      </c>
      <c r="P162" s="13">
        <v>19418</v>
      </c>
      <c r="Q162" s="13">
        <v>0</v>
      </c>
      <c r="R162" s="13">
        <v>0</v>
      </c>
      <c r="S162" s="13">
        <v>0</v>
      </c>
      <c r="T162" s="13">
        <v>63198</v>
      </c>
      <c r="U162" s="13">
        <v>57501</v>
      </c>
      <c r="V162" s="13">
        <v>54709</v>
      </c>
      <c r="W162" s="25">
        <f t="shared" si="5"/>
        <v>337460</v>
      </c>
      <c r="X162" s="26">
        <f t="shared" si="4"/>
        <v>5.6856551861247834E-5</v>
      </c>
      <c r="Y162" s="9"/>
    </row>
    <row r="163" spans="1:25">
      <c r="A163" s="10" t="s">
        <v>715</v>
      </c>
      <c r="B163" s="42" t="s">
        <v>621</v>
      </c>
      <c r="C163" s="43" t="s">
        <v>30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47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4118</v>
      </c>
      <c r="U163" s="13">
        <v>5811</v>
      </c>
      <c r="V163" s="13">
        <v>279</v>
      </c>
      <c r="W163" s="25">
        <f t="shared" si="5"/>
        <v>10208</v>
      </c>
      <c r="X163" s="26">
        <f t="shared" si="4"/>
        <v>1.7198828939714868E-6</v>
      </c>
      <c r="Y163" s="9"/>
    </row>
    <row r="164" spans="1:25">
      <c r="A164" s="10" t="s">
        <v>529</v>
      </c>
      <c r="B164" s="42" t="s">
        <v>621</v>
      </c>
      <c r="C164" s="43" t="s">
        <v>30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29</v>
      </c>
      <c r="J164" s="13">
        <v>20201</v>
      </c>
      <c r="K164" s="13">
        <v>33099</v>
      </c>
      <c r="L164" s="13">
        <v>0</v>
      </c>
      <c r="M164" s="13">
        <v>0</v>
      </c>
      <c r="N164" s="13">
        <v>0</v>
      </c>
      <c r="O164" s="47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25">
        <f t="shared" si="5"/>
        <v>53329</v>
      </c>
      <c r="X164" s="26">
        <f t="shared" si="4"/>
        <v>8.9850739471596219E-6</v>
      </c>
      <c r="Y164" s="9"/>
    </row>
    <row r="165" spans="1:25">
      <c r="A165" s="10" t="s">
        <v>560</v>
      </c>
      <c r="B165" s="42" t="s">
        <v>621</v>
      </c>
      <c r="C165" s="43" t="s">
        <v>30</v>
      </c>
      <c r="D165" s="13">
        <v>0</v>
      </c>
      <c r="E165" s="13">
        <v>0</v>
      </c>
      <c r="F165" s="13">
        <v>0</v>
      </c>
      <c r="G165" s="13">
        <v>0</v>
      </c>
      <c r="H165" s="13">
        <v>4349</v>
      </c>
      <c r="I165" s="13">
        <v>0</v>
      </c>
      <c r="J165" s="13">
        <v>4703</v>
      </c>
      <c r="K165" s="13">
        <v>0</v>
      </c>
      <c r="L165" s="13">
        <v>8992</v>
      </c>
      <c r="M165" s="13">
        <v>4972</v>
      </c>
      <c r="N165" s="13">
        <v>4916</v>
      </c>
      <c r="O165" s="47">
        <v>10020</v>
      </c>
      <c r="P165" s="13">
        <v>12669</v>
      </c>
      <c r="Q165" s="13">
        <v>10621</v>
      </c>
      <c r="R165" s="13">
        <v>10532</v>
      </c>
      <c r="S165" s="13">
        <v>13701</v>
      </c>
      <c r="T165" s="13">
        <v>13376</v>
      </c>
      <c r="U165" s="13">
        <v>17358</v>
      </c>
      <c r="V165" s="13">
        <v>0</v>
      </c>
      <c r="W165" s="25">
        <f t="shared" si="5"/>
        <v>116209</v>
      </c>
      <c r="X165" s="26">
        <f t="shared" si="4"/>
        <v>1.9579336914726929E-5</v>
      </c>
      <c r="Y165" s="9"/>
    </row>
    <row r="166" spans="1:25">
      <c r="A166" s="10" t="s">
        <v>661</v>
      </c>
      <c r="B166" s="42" t="s">
        <v>621</v>
      </c>
      <c r="C166" s="43" t="s">
        <v>30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47">
        <v>0</v>
      </c>
      <c r="P166" s="13">
        <v>46</v>
      </c>
      <c r="Q166" s="13">
        <v>8773</v>
      </c>
      <c r="R166" s="13">
        <v>17765</v>
      </c>
      <c r="S166" s="13">
        <v>13303</v>
      </c>
      <c r="T166" s="13">
        <v>0</v>
      </c>
      <c r="U166" s="13">
        <v>0</v>
      </c>
      <c r="V166" s="13">
        <v>0</v>
      </c>
      <c r="W166" s="25">
        <f t="shared" si="5"/>
        <v>39887</v>
      </c>
      <c r="X166" s="26">
        <f t="shared" si="4"/>
        <v>6.7203143604859609E-6</v>
      </c>
      <c r="Y166" s="9"/>
    </row>
    <row r="167" spans="1:25">
      <c r="A167" s="10" t="s">
        <v>644</v>
      </c>
      <c r="B167" s="42" t="s">
        <v>621</v>
      </c>
      <c r="C167" s="43" t="s">
        <v>57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47">
        <v>24984</v>
      </c>
      <c r="P167" s="13">
        <v>37850</v>
      </c>
      <c r="Q167" s="13">
        <v>23584</v>
      </c>
      <c r="R167" s="13">
        <v>39148</v>
      </c>
      <c r="S167" s="13">
        <v>42171</v>
      </c>
      <c r="T167" s="13">
        <v>39017</v>
      </c>
      <c r="U167" s="13">
        <v>51788</v>
      </c>
      <c r="V167" s="13">
        <v>52490</v>
      </c>
      <c r="W167" s="25">
        <f t="shared" si="5"/>
        <v>311032</v>
      </c>
      <c r="X167" s="26">
        <f t="shared" si="4"/>
        <v>5.2403861312474474E-5</v>
      </c>
      <c r="Y167" s="9"/>
    </row>
    <row r="168" spans="1:25">
      <c r="A168" s="10" t="s">
        <v>569</v>
      </c>
      <c r="B168" s="42" t="s">
        <v>621</v>
      </c>
      <c r="C168" s="43" t="s">
        <v>28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331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47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25">
        <f t="shared" si="5"/>
        <v>331</v>
      </c>
      <c r="X168" s="26">
        <f t="shared" si="4"/>
        <v>5.5768146346450048E-8</v>
      </c>
      <c r="Y168" s="9"/>
    </row>
    <row r="169" spans="1:25">
      <c r="A169" s="10" t="s">
        <v>645</v>
      </c>
      <c r="B169" s="42" t="s">
        <v>621</v>
      </c>
      <c r="C169" s="43" t="s">
        <v>30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47">
        <v>-13471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25">
        <f t="shared" si="5"/>
        <v>-13471</v>
      </c>
      <c r="X169" s="26">
        <f t="shared" si="4"/>
        <v>-2.269645617622443E-6</v>
      </c>
      <c r="Y169" s="9"/>
    </row>
    <row r="170" spans="1:25">
      <c r="A170" s="10" t="s">
        <v>505</v>
      </c>
      <c r="B170" s="42" t="s">
        <v>621</v>
      </c>
      <c r="C170" s="43" t="s">
        <v>58</v>
      </c>
      <c r="D170" s="13">
        <v>2089017</v>
      </c>
      <c r="E170" s="13">
        <v>2282286</v>
      </c>
      <c r="F170" s="13">
        <v>1786937</v>
      </c>
      <c r="G170" s="13">
        <v>1736911</v>
      </c>
      <c r="H170" s="13">
        <v>1820759</v>
      </c>
      <c r="I170" s="13">
        <v>1858335</v>
      </c>
      <c r="J170" s="13">
        <v>1878653</v>
      </c>
      <c r="K170" s="13">
        <v>2008196</v>
      </c>
      <c r="L170" s="13">
        <v>1965610</v>
      </c>
      <c r="M170" s="13">
        <v>2053115</v>
      </c>
      <c r="N170" s="13">
        <v>1905107</v>
      </c>
      <c r="O170" s="47">
        <v>0</v>
      </c>
      <c r="P170" s="13">
        <v>1654454</v>
      </c>
      <c r="Q170" s="13">
        <v>1807029</v>
      </c>
      <c r="R170" s="13">
        <v>1817640</v>
      </c>
      <c r="S170" s="13">
        <v>1734835</v>
      </c>
      <c r="T170" s="13">
        <v>1780313</v>
      </c>
      <c r="U170" s="13">
        <v>2188322</v>
      </c>
      <c r="V170" s="13">
        <v>2324020</v>
      </c>
      <c r="W170" s="25">
        <f t="shared" si="5"/>
        <v>34691539</v>
      </c>
      <c r="X170" s="26">
        <f t="shared" si="4"/>
        <v>5.8449632143068864E-3</v>
      </c>
      <c r="Y170" s="9"/>
    </row>
    <row r="171" spans="1:25">
      <c r="A171" s="10" t="s">
        <v>530</v>
      </c>
      <c r="B171" s="42" t="s">
        <v>621</v>
      </c>
      <c r="C171" s="43" t="s">
        <v>28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4642</v>
      </c>
      <c r="J171" s="13">
        <v>4349</v>
      </c>
      <c r="K171" s="13">
        <v>5095</v>
      </c>
      <c r="L171" s="13">
        <v>7451</v>
      </c>
      <c r="M171" s="13">
        <v>5276</v>
      </c>
      <c r="N171" s="13">
        <v>6746</v>
      </c>
      <c r="O171" s="47">
        <v>6083</v>
      </c>
      <c r="P171" s="13">
        <v>7894</v>
      </c>
      <c r="Q171" s="13">
        <v>4734</v>
      </c>
      <c r="R171" s="13">
        <v>5538</v>
      </c>
      <c r="S171" s="13">
        <v>8072</v>
      </c>
      <c r="T171" s="13">
        <v>7877</v>
      </c>
      <c r="U171" s="13">
        <v>8211</v>
      </c>
      <c r="V171" s="13">
        <v>10376</v>
      </c>
      <c r="W171" s="25">
        <f t="shared" si="5"/>
        <v>92344</v>
      </c>
      <c r="X171" s="26">
        <f t="shared" si="4"/>
        <v>1.5558470411530464E-5</v>
      </c>
      <c r="Y171" s="9"/>
    </row>
    <row r="172" spans="1:25">
      <c r="A172" s="10" t="s">
        <v>549</v>
      </c>
      <c r="B172" s="42" t="s">
        <v>621</v>
      </c>
      <c r="C172" s="43" t="s">
        <v>51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26545</v>
      </c>
      <c r="L172" s="13">
        <v>73128</v>
      </c>
      <c r="M172" s="13">
        <v>56023</v>
      </c>
      <c r="N172" s="13">
        <v>100550</v>
      </c>
      <c r="O172" s="47">
        <v>117550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25">
        <f t="shared" si="5"/>
        <v>373796</v>
      </c>
      <c r="X172" s="26">
        <f t="shared" si="4"/>
        <v>6.2978580156246658E-5</v>
      </c>
      <c r="Y172" s="9"/>
    </row>
    <row r="173" spans="1:25">
      <c r="A173" s="10" t="s">
        <v>702</v>
      </c>
      <c r="B173" s="42" t="s">
        <v>621</v>
      </c>
      <c r="C173" s="43" t="s">
        <v>42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47">
        <v>0</v>
      </c>
      <c r="P173" s="13">
        <v>0</v>
      </c>
      <c r="Q173" s="13">
        <v>0</v>
      </c>
      <c r="R173" s="13">
        <v>0</v>
      </c>
      <c r="S173" s="13">
        <v>2424</v>
      </c>
      <c r="T173" s="13">
        <v>5129</v>
      </c>
      <c r="U173" s="13">
        <v>10127</v>
      </c>
      <c r="V173" s="13">
        <v>12949</v>
      </c>
      <c r="W173" s="25">
        <f t="shared" si="5"/>
        <v>30629</v>
      </c>
      <c r="X173" s="26">
        <f t="shared" si="4"/>
        <v>5.160491101043561E-6</v>
      </c>
      <c r="Y173" s="9"/>
    </row>
    <row r="174" spans="1:25">
      <c r="A174" s="10" t="s">
        <v>646</v>
      </c>
      <c r="B174" s="42" t="s">
        <v>621</v>
      </c>
      <c r="C174" s="43" t="s">
        <v>30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47">
        <v>459</v>
      </c>
      <c r="P174" s="13">
        <v>1855</v>
      </c>
      <c r="Q174" s="13">
        <v>3289</v>
      </c>
      <c r="R174" s="13">
        <v>2459</v>
      </c>
      <c r="S174" s="13">
        <v>7348</v>
      </c>
      <c r="T174" s="13">
        <v>8818</v>
      </c>
      <c r="U174" s="13">
        <v>7630</v>
      </c>
      <c r="V174" s="13">
        <v>10852</v>
      </c>
      <c r="W174" s="25">
        <f t="shared" si="5"/>
        <v>42710</v>
      </c>
      <c r="X174" s="26">
        <f t="shared" si="4"/>
        <v>7.1959442007760772E-6</v>
      </c>
      <c r="Y174" s="9"/>
    </row>
    <row r="175" spans="1:25">
      <c r="A175" s="10" t="s">
        <v>735</v>
      </c>
      <c r="B175" s="42" t="s">
        <v>621</v>
      </c>
      <c r="C175" s="43" t="s">
        <v>53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47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6</v>
      </c>
      <c r="W175" s="25">
        <f t="shared" si="5"/>
        <v>6</v>
      </c>
      <c r="X175" s="26">
        <f t="shared" si="4"/>
        <v>1.0109029549205447E-9</v>
      </c>
      <c r="Y175" s="9"/>
    </row>
    <row r="176" spans="1:25">
      <c r="A176" s="10" t="s">
        <v>494</v>
      </c>
      <c r="B176" s="42" t="s">
        <v>621</v>
      </c>
      <c r="C176" s="43" t="s">
        <v>29</v>
      </c>
      <c r="D176" s="13">
        <v>1575390</v>
      </c>
      <c r="E176" s="13">
        <v>1600491</v>
      </c>
      <c r="F176" s="13">
        <v>1648076</v>
      </c>
      <c r="G176" s="13">
        <v>1639448</v>
      </c>
      <c r="H176" s="13">
        <v>1684149</v>
      </c>
      <c r="I176" s="13">
        <v>1557690</v>
      </c>
      <c r="J176" s="13">
        <v>1861364</v>
      </c>
      <c r="K176" s="13">
        <v>1916133</v>
      </c>
      <c r="L176" s="13">
        <v>2049305</v>
      </c>
      <c r="M176" s="13">
        <v>2357194</v>
      </c>
      <c r="N176" s="13">
        <v>2079105</v>
      </c>
      <c r="O176" s="47">
        <v>2217397</v>
      </c>
      <c r="P176" s="13">
        <v>2055857</v>
      </c>
      <c r="Q176" s="13">
        <v>2093097</v>
      </c>
      <c r="R176" s="13">
        <v>2185575</v>
      </c>
      <c r="S176" s="13">
        <v>2085970</v>
      </c>
      <c r="T176" s="13">
        <v>2096451</v>
      </c>
      <c r="U176" s="13">
        <v>2594591</v>
      </c>
      <c r="V176" s="13">
        <v>3489609</v>
      </c>
      <c r="W176" s="25">
        <f t="shared" si="5"/>
        <v>38786892</v>
      </c>
      <c r="X176" s="26">
        <f t="shared" si="4"/>
        <v>6.5349639558306728E-3</v>
      </c>
      <c r="Y176" s="9"/>
    </row>
    <row r="177" spans="1:25">
      <c r="A177" s="10" t="s">
        <v>536</v>
      </c>
      <c r="B177" s="42" t="s">
        <v>621</v>
      </c>
      <c r="C177" s="43" t="s">
        <v>53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1772</v>
      </c>
      <c r="K177" s="13">
        <v>281</v>
      </c>
      <c r="L177" s="13">
        <v>550</v>
      </c>
      <c r="M177" s="13">
        <v>466</v>
      </c>
      <c r="N177" s="13">
        <v>0</v>
      </c>
      <c r="O177" s="47">
        <v>0</v>
      </c>
      <c r="P177" s="13">
        <v>863</v>
      </c>
      <c r="Q177" s="13">
        <v>609</v>
      </c>
      <c r="R177" s="13">
        <v>346</v>
      </c>
      <c r="S177" s="13">
        <v>343</v>
      </c>
      <c r="T177" s="13">
        <v>371</v>
      </c>
      <c r="U177" s="13">
        <v>0</v>
      </c>
      <c r="V177" s="13">
        <v>0</v>
      </c>
      <c r="W177" s="25">
        <f t="shared" si="5"/>
        <v>5601</v>
      </c>
      <c r="X177" s="26">
        <f t="shared" si="4"/>
        <v>9.4367790841832847E-7</v>
      </c>
      <c r="Y177" s="9"/>
    </row>
    <row r="178" spans="1:25">
      <c r="A178" s="10" t="s">
        <v>572</v>
      </c>
      <c r="B178" s="42" t="s">
        <v>621</v>
      </c>
      <c r="C178" s="43" t="s">
        <v>9</v>
      </c>
      <c r="D178" s="13">
        <v>52160</v>
      </c>
      <c r="E178" s="13">
        <v>0</v>
      </c>
      <c r="F178" s="13">
        <v>53215</v>
      </c>
      <c r="G178" s="13">
        <v>59288</v>
      </c>
      <c r="H178" s="13">
        <v>57616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47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25">
        <f t="shared" si="5"/>
        <v>222279</v>
      </c>
      <c r="X178" s="26">
        <f t="shared" si="4"/>
        <v>3.7450416319463958E-5</v>
      </c>
      <c r="Y178" s="9"/>
    </row>
    <row r="179" spans="1:25">
      <c r="A179" s="10" t="s">
        <v>568</v>
      </c>
      <c r="B179" s="42" t="s">
        <v>621</v>
      </c>
      <c r="C179" s="43" t="s">
        <v>63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354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47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25">
        <f t="shared" si="5"/>
        <v>354</v>
      </c>
      <c r="X179" s="26">
        <f t="shared" si="4"/>
        <v>5.9643274340312137E-8</v>
      </c>
      <c r="Y179" s="9"/>
    </row>
    <row r="180" spans="1:25">
      <c r="A180" s="10" t="s">
        <v>506</v>
      </c>
      <c r="B180" s="42" t="s">
        <v>622</v>
      </c>
      <c r="C180" s="43" t="s">
        <v>17</v>
      </c>
      <c r="D180" s="13">
        <v>824434</v>
      </c>
      <c r="E180" s="13">
        <v>441871</v>
      </c>
      <c r="F180" s="13">
        <v>998557</v>
      </c>
      <c r="G180" s="13">
        <v>416021</v>
      </c>
      <c r="H180" s="13">
        <v>515436</v>
      </c>
      <c r="I180" s="13">
        <v>545560</v>
      </c>
      <c r="J180" s="13">
        <v>959585</v>
      </c>
      <c r="K180" s="13">
        <v>958317</v>
      </c>
      <c r="L180" s="13">
        <v>991130</v>
      </c>
      <c r="M180" s="13">
        <v>954748</v>
      </c>
      <c r="N180" s="13">
        <v>985258</v>
      </c>
      <c r="O180" s="47">
        <v>528073</v>
      </c>
      <c r="P180" s="13">
        <v>489122</v>
      </c>
      <c r="Q180" s="13">
        <v>486405</v>
      </c>
      <c r="R180" s="13">
        <v>570980</v>
      </c>
      <c r="S180" s="13">
        <v>563725</v>
      </c>
      <c r="T180" s="13">
        <v>570289</v>
      </c>
      <c r="U180" s="13">
        <v>752868</v>
      </c>
      <c r="V180" s="13">
        <v>722860</v>
      </c>
      <c r="W180" s="25">
        <f t="shared" si="5"/>
        <v>13275239</v>
      </c>
      <c r="X180" s="26">
        <f t="shared" si="4"/>
        <v>2.236663055396076E-3</v>
      </c>
      <c r="Y180" s="9"/>
    </row>
    <row r="181" spans="1:25">
      <c r="A181" s="10" t="s">
        <v>674</v>
      </c>
      <c r="B181" s="42" t="s">
        <v>621</v>
      </c>
      <c r="C181" s="43" t="s">
        <v>53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47">
        <v>0</v>
      </c>
      <c r="P181" s="13">
        <v>0</v>
      </c>
      <c r="Q181" s="13">
        <v>2960</v>
      </c>
      <c r="R181" s="13">
        <v>3245</v>
      </c>
      <c r="S181" s="13">
        <v>5492</v>
      </c>
      <c r="T181" s="13">
        <v>0</v>
      </c>
      <c r="U181" s="13">
        <v>7780</v>
      </c>
      <c r="V181" s="13">
        <v>4270</v>
      </c>
      <c r="W181" s="25">
        <f t="shared" si="5"/>
        <v>23747</v>
      </c>
      <c r="X181" s="26">
        <f t="shared" si="4"/>
        <v>4.0009854117496962E-6</v>
      </c>
      <c r="Y181" s="9"/>
    </row>
    <row r="182" spans="1:25">
      <c r="A182" s="10" t="s">
        <v>498</v>
      </c>
      <c r="B182" s="42" t="s">
        <v>621</v>
      </c>
      <c r="C182" s="43" t="s">
        <v>30</v>
      </c>
      <c r="D182" s="13">
        <v>288003</v>
      </c>
      <c r="E182" s="13">
        <v>367996</v>
      </c>
      <c r="F182" s="13">
        <v>369031</v>
      </c>
      <c r="G182" s="13">
        <v>321154</v>
      </c>
      <c r="H182" s="13">
        <v>420557</v>
      </c>
      <c r="I182" s="13">
        <v>360179</v>
      </c>
      <c r="J182" s="13">
        <v>370024</v>
      </c>
      <c r="K182" s="13">
        <v>410595</v>
      </c>
      <c r="L182" s="13">
        <v>377925</v>
      </c>
      <c r="M182" s="13">
        <v>426189</v>
      </c>
      <c r="N182" s="13">
        <v>455664</v>
      </c>
      <c r="O182" s="47">
        <v>372247</v>
      </c>
      <c r="P182" s="13">
        <v>446605</v>
      </c>
      <c r="Q182" s="13">
        <v>0</v>
      </c>
      <c r="R182" s="13">
        <v>0</v>
      </c>
      <c r="S182" s="13">
        <v>411720</v>
      </c>
      <c r="T182" s="13">
        <v>382388</v>
      </c>
      <c r="U182" s="13">
        <v>481029</v>
      </c>
      <c r="V182" s="13">
        <v>421692</v>
      </c>
      <c r="W182" s="25">
        <f t="shared" si="5"/>
        <v>6682998</v>
      </c>
      <c r="X182" s="26">
        <f t="shared" si="4"/>
        <v>1.1259770709880152E-3</v>
      </c>
      <c r="Y182" s="9"/>
    </row>
    <row r="183" spans="1:25">
      <c r="A183" s="10" t="s">
        <v>513</v>
      </c>
      <c r="B183" s="42" t="s">
        <v>621</v>
      </c>
      <c r="C183" s="43" t="s">
        <v>42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2273</v>
      </c>
      <c r="K183" s="13">
        <v>2356</v>
      </c>
      <c r="L183" s="13">
        <v>2467</v>
      </c>
      <c r="M183" s="13">
        <v>2948</v>
      </c>
      <c r="N183" s="13">
        <v>2992</v>
      </c>
      <c r="O183" s="47">
        <v>0</v>
      </c>
      <c r="P183" s="13">
        <v>4241</v>
      </c>
      <c r="Q183" s="13">
        <v>4556</v>
      </c>
      <c r="R183" s="13">
        <v>3187</v>
      </c>
      <c r="S183" s="13">
        <v>3420</v>
      </c>
      <c r="T183" s="13">
        <v>2783</v>
      </c>
      <c r="U183" s="13">
        <v>0</v>
      </c>
      <c r="V183" s="13">
        <v>0</v>
      </c>
      <c r="W183" s="25">
        <f t="shared" si="5"/>
        <v>31223</v>
      </c>
      <c r="X183" s="26">
        <f t="shared" si="4"/>
        <v>5.260570493580695E-6</v>
      </c>
      <c r="Y183" s="9"/>
    </row>
    <row r="184" spans="1:25">
      <c r="A184" s="10" t="s">
        <v>519</v>
      </c>
      <c r="B184" s="42" t="s">
        <v>622</v>
      </c>
      <c r="C184" s="43" t="s">
        <v>64</v>
      </c>
      <c r="D184" s="13">
        <v>187977</v>
      </c>
      <c r="E184" s="13">
        <v>0</v>
      </c>
      <c r="F184" s="13">
        <v>535413</v>
      </c>
      <c r="G184" s="13">
        <v>0</v>
      </c>
      <c r="H184" s="13">
        <v>0</v>
      </c>
      <c r="I184" s="13">
        <v>485659</v>
      </c>
      <c r="J184" s="13">
        <v>536466</v>
      </c>
      <c r="K184" s="13">
        <v>540815</v>
      </c>
      <c r="L184" s="13">
        <v>613711</v>
      </c>
      <c r="M184" s="13">
        <v>649376</v>
      </c>
      <c r="N184" s="13">
        <v>639727</v>
      </c>
      <c r="O184" s="47">
        <v>910998</v>
      </c>
      <c r="P184" s="13">
        <v>192279</v>
      </c>
      <c r="Q184" s="13">
        <v>0</v>
      </c>
      <c r="R184" s="13">
        <v>838174</v>
      </c>
      <c r="S184" s="13">
        <v>715842</v>
      </c>
      <c r="T184" s="13">
        <v>761110</v>
      </c>
      <c r="U184" s="13">
        <v>1063650</v>
      </c>
      <c r="V184" s="13">
        <v>877949</v>
      </c>
      <c r="W184" s="25">
        <f t="shared" si="5"/>
        <v>9549146</v>
      </c>
      <c r="X184" s="26">
        <f t="shared" si="4"/>
        <v>1.6088766513946166E-3</v>
      </c>
      <c r="Y184" s="9"/>
    </row>
    <row r="185" spans="1:25">
      <c r="A185" s="10" t="s">
        <v>726</v>
      </c>
      <c r="B185" s="42" t="s">
        <v>621</v>
      </c>
      <c r="C185" s="43" t="s">
        <v>11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47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3360376</v>
      </c>
      <c r="V185" s="13">
        <v>5950238</v>
      </c>
      <c r="W185" s="25">
        <f t="shared" si="5"/>
        <v>9310614</v>
      </c>
      <c r="X185" s="26">
        <f t="shared" si="4"/>
        <v>1.5686878674540988E-3</v>
      </c>
      <c r="Y185" s="9"/>
    </row>
    <row r="186" spans="1:25">
      <c r="A186" s="10" t="s">
        <v>581</v>
      </c>
      <c r="B186" s="42" t="s">
        <v>621</v>
      </c>
      <c r="C186" s="43" t="s">
        <v>53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882</v>
      </c>
      <c r="L186" s="13">
        <v>0</v>
      </c>
      <c r="M186" s="13">
        <v>2956</v>
      </c>
      <c r="N186" s="13">
        <v>3729</v>
      </c>
      <c r="O186" s="47">
        <v>0</v>
      </c>
      <c r="P186" s="13">
        <v>4803</v>
      </c>
      <c r="Q186" s="13">
        <v>4987</v>
      </c>
      <c r="R186" s="13">
        <v>6760</v>
      </c>
      <c r="S186" s="13">
        <v>0</v>
      </c>
      <c r="T186" s="13">
        <v>0</v>
      </c>
      <c r="U186" s="13">
        <v>0</v>
      </c>
      <c r="V186" s="13">
        <v>0</v>
      </c>
      <c r="W186" s="25">
        <f t="shared" si="5"/>
        <v>24117</v>
      </c>
      <c r="X186" s="26">
        <f t="shared" si="4"/>
        <v>4.0633244273031297E-6</v>
      </c>
      <c r="Y186" s="9"/>
    </row>
    <row r="187" spans="1:25">
      <c r="A187" s="10" t="s">
        <v>685</v>
      </c>
      <c r="B187" s="42" t="s">
        <v>621</v>
      </c>
      <c r="C187" s="43" t="s">
        <v>47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47">
        <v>0</v>
      </c>
      <c r="P187" s="13">
        <v>0</v>
      </c>
      <c r="Q187" s="13">
        <v>0</v>
      </c>
      <c r="R187" s="13">
        <v>3296775</v>
      </c>
      <c r="S187" s="13">
        <v>0</v>
      </c>
      <c r="T187" s="13">
        <v>0</v>
      </c>
      <c r="U187" s="13">
        <v>0</v>
      </c>
      <c r="V187" s="13">
        <v>0</v>
      </c>
      <c r="W187" s="25">
        <f t="shared" si="5"/>
        <v>3296775</v>
      </c>
      <c r="X187" s="26">
        <f t="shared" si="4"/>
        <v>5.5545326486802977E-4</v>
      </c>
      <c r="Y187" s="9"/>
    </row>
    <row r="188" spans="1:25">
      <c r="A188" s="10" t="s">
        <v>703</v>
      </c>
      <c r="B188" s="42" t="s">
        <v>621</v>
      </c>
      <c r="C188" s="43" t="s">
        <v>37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47">
        <v>0</v>
      </c>
      <c r="P188" s="13">
        <v>0</v>
      </c>
      <c r="Q188" s="13">
        <v>0</v>
      </c>
      <c r="R188" s="13">
        <v>0</v>
      </c>
      <c r="S188" s="13">
        <v>5637090</v>
      </c>
      <c r="T188" s="13">
        <v>0</v>
      </c>
      <c r="U188" s="13">
        <v>0</v>
      </c>
      <c r="V188" s="13">
        <v>3757673</v>
      </c>
      <c r="W188" s="25">
        <f t="shared" si="5"/>
        <v>9394763</v>
      </c>
      <c r="X188" s="26">
        <f t="shared" si="4"/>
        <v>1.5828656129130336E-3</v>
      </c>
      <c r="Y188" s="9"/>
    </row>
    <row r="189" spans="1:25">
      <c r="A189" s="10" t="s">
        <v>557</v>
      </c>
      <c r="B189" s="42" t="s">
        <v>621</v>
      </c>
      <c r="C189" s="43" t="s">
        <v>9</v>
      </c>
      <c r="D189" s="13">
        <v>0</v>
      </c>
      <c r="E189" s="13">
        <v>0</v>
      </c>
      <c r="F189" s="13">
        <v>0</v>
      </c>
      <c r="G189" s="13">
        <v>0</v>
      </c>
      <c r="H189" s="13">
        <v>1726493</v>
      </c>
      <c r="I189" s="13">
        <v>3427484</v>
      </c>
      <c r="J189" s="13">
        <v>1214110</v>
      </c>
      <c r="K189" s="13">
        <v>0</v>
      </c>
      <c r="L189" s="13">
        <v>1733240</v>
      </c>
      <c r="M189" s="13">
        <v>1690352</v>
      </c>
      <c r="N189" s="13">
        <v>1814167</v>
      </c>
      <c r="O189" s="47">
        <v>1974221</v>
      </c>
      <c r="P189" s="13">
        <v>2058259</v>
      </c>
      <c r="Q189" s="13">
        <v>2130113</v>
      </c>
      <c r="R189" s="13">
        <v>2235587</v>
      </c>
      <c r="S189" s="13">
        <v>2013071</v>
      </c>
      <c r="T189" s="13">
        <v>2849628</v>
      </c>
      <c r="U189" s="13">
        <v>2859766</v>
      </c>
      <c r="V189" s="13">
        <v>0</v>
      </c>
      <c r="W189" s="25">
        <f t="shared" si="5"/>
        <v>27726491</v>
      </c>
      <c r="X189" s="26">
        <f t="shared" si="4"/>
        <v>4.6714652802463145E-3</v>
      </c>
      <c r="Y189" s="9"/>
    </row>
    <row r="190" spans="1:25">
      <c r="A190" s="10" t="s">
        <v>531</v>
      </c>
      <c r="B190" s="42" t="s">
        <v>621</v>
      </c>
      <c r="C190" s="43" t="s">
        <v>51</v>
      </c>
      <c r="D190" s="13">
        <v>36177000</v>
      </c>
      <c r="E190" s="13">
        <v>40992000</v>
      </c>
      <c r="F190" s="13">
        <v>53285000</v>
      </c>
      <c r="G190" s="13">
        <v>70202000</v>
      </c>
      <c r="H190" s="13">
        <v>73932</v>
      </c>
      <c r="I190" s="13">
        <v>74369</v>
      </c>
      <c r="J190" s="13">
        <v>77138</v>
      </c>
      <c r="K190" s="13">
        <v>82389</v>
      </c>
      <c r="L190" s="13">
        <v>81513</v>
      </c>
      <c r="M190" s="13">
        <v>85537</v>
      </c>
      <c r="N190" s="13">
        <v>90197</v>
      </c>
      <c r="O190" s="47">
        <v>100720</v>
      </c>
      <c r="P190" s="13">
        <v>102593</v>
      </c>
      <c r="Q190" s="13">
        <v>107594</v>
      </c>
      <c r="R190" s="13">
        <v>114927</v>
      </c>
      <c r="S190" s="13">
        <v>123365</v>
      </c>
      <c r="T190" s="13">
        <v>129513258</v>
      </c>
      <c r="U190" s="13">
        <v>142146650.41</v>
      </c>
      <c r="V190" s="13">
        <v>187885173</v>
      </c>
      <c r="W190" s="25">
        <f t="shared" si="5"/>
        <v>661315355.40999997</v>
      </c>
      <c r="X190" s="26">
        <f t="shared" si="4"/>
        <v>0.11142094115304987</v>
      </c>
      <c r="Y190" s="9"/>
    </row>
    <row r="191" spans="1:25">
      <c r="A191" s="10" t="s">
        <v>704</v>
      </c>
      <c r="B191" s="42" t="s">
        <v>621</v>
      </c>
      <c r="C191" s="43" t="s">
        <v>30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47">
        <v>0</v>
      </c>
      <c r="P191" s="13">
        <v>0</v>
      </c>
      <c r="Q191" s="13">
        <v>0</v>
      </c>
      <c r="R191" s="13">
        <v>0</v>
      </c>
      <c r="S191" s="13">
        <v>893</v>
      </c>
      <c r="T191" s="13">
        <v>0</v>
      </c>
      <c r="U191" s="13">
        <v>4534</v>
      </c>
      <c r="V191" s="13">
        <v>0</v>
      </c>
      <c r="W191" s="25">
        <f t="shared" si="5"/>
        <v>5427</v>
      </c>
      <c r="X191" s="26">
        <f t="shared" si="4"/>
        <v>9.1436172272563273E-7</v>
      </c>
      <c r="Y191" s="9"/>
    </row>
    <row r="192" spans="1:25">
      <c r="A192" s="10" t="s">
        <v>662</v>
      </c>
      <c r="B192" s="42" t="s">
        <v>621</v>
      </c>
      <c r="C192" s="43" t="s">
        <v>51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47">
        <v>0</v>
      </c>
      <c r="P192" s="13">
        <v>75522</v>
      </c>
      <c r="Q192" s="13">
        <v>143445</v>
      </c>
      <c r="R192" s="13">
        <v>186672</v>
      </c>
      <c r="S192" s="13">
        <v>125422</v>
      </c>
      <c r="T192" s="13">
        <v>0</v>
      </c>
      <c r="U192" s="13">
        <v>114452</v>
      </c>
      <c r="V192" s="13">
        <v>138989</v>
      </c>
      <c r="W192" s="25">
        <f t="shared" si="5"/>
        <v>784502</v>
      </c>
      <c r="X192" s="26">
        <f t="shared" si="4"/>
        <v>1.3217589832351285E-4</v>
      </c>
      <c r="Y192" s="9"/>
    </row>
    <row r="193" spans="1:25">
      <c r="A193" s="10" t="s">
        <v>705</v>
      </c>
      <c r="B193" s="42" t="s">
        <v>621</v>
      </c>
      <c r="C193" s="43" t="s">
        <v>51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47">
        <v>0</v>
      </c>
      <c r="P193" s="13">
        <v>0</v>
      </c>
      <c r="Q193" s="13">
        <v>0</v>
      </c>
      <c r="R193" s="13">
        <v>0</v>
      </c>
      <c r="S193" s="13">
        <v>12291</v>
      </c>
      <c r="T193" s="13">
        <v>0</v>
      </c>
      <c r="U193" s="13">
        <v>46878</v>
      </c>
      <c r="V193" s="13">
        <v>113653</v>
      </c>
      <c r="W193" s="25">
        <f t="shared" si="5"/>
        <v>172822</v>
      </c>
      <c r="X193" s="26">
        <f t="shared" si="4"/>
        <v>2.9117711745879731E-5</v>
      </c>
      <c r="Y193" s="9"/>
    </row>
    <row r="194" spans="1:25">
      <c r="A194" s="10" t="s">
        <v>675</v>
      </c>
      <c r="B194" s="42" t="s">
        <v>621</v>
      </c>
      <c r="C194" s="43" t="s">
        <v>58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47">
        <v>0</v>
      </c>
      <c r="P194" s="13">
        <v>0</v>
      </c>
      <c r="Q194" s="13">
        <v>530589</v>
      </c>
      <c r="R194" s="13">
        <v>802751</v>
      </c>
      <c r="S194" s="13">
        <v>1081310</v>
      </c>
      <c r="T194" s="13">
        <v>1457915</v>
      </c>
      <c r="U194" s="13">
        <v>1498807</v>
      </c>
      <c r="V194" s="13">
        <v>1503307</v>
      </c>
      <c r="W194" s="25">
        <f t="shared" si="5"/>
        <v>6874679</v>
      </c>
      <c r="X194" s="26">
        <f t="shared" si="4"/>
        <v>1.158272219205036E-3</v>
      </c>
      <c r="Y194" s="9"/>
    </row>
    <row r="195" spans="1:25">
      <c r="A195" s="10" t="s">
        <v>553</v>
      </c>
      <c r="B195" s="42" t="s">
        <v>621</v>
      </c>
      <c r="C195" s="43" t="s">
        <v>476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3948</v>
      </c>
      <c r="J195" s="13">
        <v>4165</v>
      </c>
      <c r="K195" s="13">
        <v>6049</v>
      </c>
      <c r="L195" s="13">
        <v>6071</v>
      </c>
      <c r="M195" s="13">
        <v>6207</v>
      </c>
      <c r="N195" s="13">
        <v>5901</v>
      </c>
      <c r="O195" s="47">
        <v>7534</v>
      </c>
      <c r="P195" s="13">
        <v>7531</v>
      </c>
      <c r="Q195" s="13">
        <v>8280</v>
      </c>
      <c r="R195" s="13">
        <v>8363</v>
      </c>
      <c r="S195" s="13">
        <v>10702</v>
      </c>
      <c r="T195" s="13">
        <v>7737</v>
      </c>
      <c r="U195" s="13">
        <v>8578</v>
      </c>
      <c r="V195" s="13">
        <v>8675</v>
      </c>
      <c r="W195" s="25">
        <f t="shared" si="5"/>
        <v>99741</v>
      </c>
      <c r="X195" s="26">
        <f t="shared" si="4"/>
        <v>1.6804745271121675E-5</v>
      </c>
      <c r="Y195" s="9"/>
    </row>
    <row r="196" spans="1:25">
      <c r="A196" s="10" t="s">
        <v>676</v>
      </c>
      <c r="B196" s="42" t="s">
        <v>621</v>
      </c>
      <c r="C196" s="43" t="s">
        <v>42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47">
        <v>0</v>
      </c>
      <c r="P196" s="13">
        <v>0</v>
      </c>
      <c r="Q196" s="13">
        <v>18275</v>
      </c>
      <c r="R196" s="13">
        <v>31846</v>
      </c>
      <c r="S196" s="13">
        <v>31040</v>
      </c>
      <c r="T196" s="13">
        <v>52940</v>
      </c>
      <c r="U196" s="13">
        <v>55197</v>
      </c>
      <c r="V196" s="13">
        <v>51207</v>
      </c>
      <c r="W196" s="25">
        <f t="shared" si="5"/>
        <v>240505</v>
      </c>
      <c r="X196" s="26">
        <f t="shared" ref="X196:X222" si="6">(W196/W$223)</f>
        <v>4.0521202528860938E-5</v>
      </c>
      <c r="Y196" s="9"/>
    </row>
    <row r="197" spans="1:25">
      <c r="A197" s="10" t="s">
        <v>635</v>
      </c>
      <c r="B197" s="42" t="s">
        <v>621</v>
      </c>
      <c r="C197" s="43" t="s">
        <v>30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1915</v>
      </c>
      <c r="O197" s="47">
        <v>1932</v>
      </c>
      <c r="P197" s="13">
        <v>1848</v>
      </c>
      <c r="Q197" s="13">
        <v>6375</v>
      </c>
      <c r="R197" s="13">
        <v>17065</v>
      </c>
      <c r="S197" s="13">
        <v>8505</v>
      </c>
      <c r="T197" s="13">
        <v>12625</v>
      </c>
      <c r="U197" s="13">
        <v>17216</v>
      </c>
      <c r="V197" s="13">
        <v>14237</v>
      </c>
      <c r="W197" s="25">
        <f t="shared" si="5"/>
        <v>81718</v>
      </c>
      <c r="X197" s="26">
        <f t="shared" si="6"/>
        <v>1.3768161278366178E-5</v>
      </c>
      <c r="Y197" s="9"/>
    </row>
    <row r="198" spans="1:25">
      <c r="A198" s="10" t="s">
        <v>647</v>
      </c>
      <c r="B198" s="42" t="s">
        <v>621</v>
      </c>
      <c r="C198" s="43" t="s">
        <v>57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47">
        <v>213304</v>
      </c>
      <c r="P198" s="13">
        <v>193315</v>
      </c>
      <c r="Q198" s="13">
        <v>161799</v>
      </c>
      <c r="R198" s="13">
        <v>187563</v>
      </c>
      <c r="S198" s="13">
        <v>285559</v>
      </c>
      <c r="T198" s="13">
        <v>218569</v>
      </c>
      <c r="U198" s="13">
        <v>317828</v>
      </c>
      <c r="V198" s="13">
        <v>324053</v>
      </c>
      <c r="W198" s="25">
        <f t="shared" si="5"/>
        <v>1901990</v>
      </c>
      <c r="X198" s="26">
        <f t="shared" si="6"/>
        <v>3.204545518715545E-4</v>
      </c>
      <c r="Y198" s="9"/>
    </row>
    <row r="199" spans="1:25">
      <c r="A199" s="10" t="s">
        <v>593</v>
      </c>
      <c r="B199" s="42" t="s">
        <v>621</v>
      </c>
      <c r="C199" s="43" t="s">
        <v>57</v>
      </c>
      <c r="D199" s="13">
        <v>6603793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47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11433</v>
      </c>
      <c r="U199" s="13">
        <v>10918</v>
      </c>
      <c r="V199" s="13">
        <v>10160</v>
      </c>
      <c r="W199" s="25">
        <f t="shared" si="5"/>
        <v>6636304</v>
      </c>
      <c r="X199" s="26">
        <f t="shared" si="6"/>
        <v>1.1181098872251717E-3</v>
      </c>
      <c r="Y199" s="9"/>
    </row>
    <row r="200" spans="1:25">
      <c r="A200" s="10" t="s">
        <v>547</v>
      </c>
      <c r="B200" s="42" t="s">
        <v>621</v>
      </c>
      <c r="C200" s="43" t="s">
        <v>13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47327</v>
      </c>
      <c r="K200" s="13">
        <v>47825</v>
      </c>
      <c r="L200" s="13">
        <v>48573</v>
      </c>
      <c r="M200" s="13">
        <v>31976</v>
      </c>
      <c r="N200" s="13">
        <v>24951</v>
      </c>
      <c r="O200" s="47">
        <v>25259</v>
      </c>
      <c r="P200" s="13">
        <v>31326</v>
      </c>
      <c r="Q200" s="13">
        <v>30850</v>
      </c>
      <c r="R200" s="13">
        <v>37281</v>
      </c>
      <c r="S200" s="13">
        <v>31742</v>
      </c>
      <c r="T200" s="13">
        <v>47285</v>
      </c>
      <c r="U200" s="13">
        <v>47376</v>
      </c>
      <c r="V200" s="13">
        <v>28028</v>
      </c>
      <c r="W200" s="25">
        <f t="shared" si="5"/>
        <v>479799</v>
      </c>
      <c r="X200" s="26">
        <f t="shared" si="6"/>
        <v>8.0838371144653735E-5</v>
      </c>
      <c r="Y200" s="9"/>
    </row>
    <row r="201" spans="1:25">
      <c r="A201" s="10" t="s">
        <v>616</v>
      </c>
      <c r="B201" s="42" t="s">
        <v>621</v>
      </c>
      <c r="C201" s="43" t="s">
        <v>60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6358</v>
      </c>
      <c r="N201" s="13">
        <v>14446</v>
      </c>
      <c r="O201" s="47">
        <v>11074</v>
      </c>
      <c r="P201" s="13">
        <v>10892</v>
      </c>
      <c r="Q201" s="13">
        <v>8287</v>
      </c>
      <c r="R201" s="13">
        <v>0</v>
      </c>
      <c r="S201" s="13">
        <v>10194</v>
      </c>
      <c r="T201" s="13">
        <v>9181</v>
      </c>
      <c r="U201" s="13">
        <v>12446</v>
      </c>
      <c r="V201" s="13">
        <v>12890</v>
      </c>
      <c r="W201" s="25">
        <f t="shared" ref="W201:W223" si="7">SUM(D201:V201)</f>
        <v>95768</v>
      </c>
      <c r="X201" s="26">
        <f t="shared" si="6"/>
        <v>1.6135359031138455E-5</v>
      </c>
      <c r="Y201" s="9"/>
    </row>
    <row r="202" spans="1:25">
      <c r="A202" s="10" t="s">
        <v>706</v>
      </c>
      <c r="B202" s="42" t="s">
        <v>621</v>
      </c>
      <c r="C202" s="43" t="s">
        <v>30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47">
        <v>0</v>
      </c>
      <c r="P202" s="13">
        <v>0</v>
      </c>
      <c r="Q202" s="13">
        <v>0</v>
      </c>
      <c r="R202" s="13">
        <v>0</v>
      </c>
      <c r="S202" s="13">
        <v>3110</v>
      </c>
      <c r="T202" s="13">
        <v>0</v>
      </c>
      <c r="U202" s="13">
        <v>3237</v>
      </c>
      <c r="V202" s="13">
        <v>5884</v>
      </c>
      <c r="W202" s="25">
        <f t="shared" si="7"/>
        <v>12231</v>
      </c>
      <c r="X202" s="26">
        <f t="shared" si="6"/>
        <v>2.0607256736055306E-6</v>
      </c>
      <c r="Y202" s="9"/>
    </row>
    <row r="203" spans="1:25">
      <c r="A203" s="10" t="s">
        <v>677</v>
      </c>
      <c r="B203" s="42" t="s">
        <v>621</v>
      </c>
      <c r="C203" s="43" t="s">
        <v>53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47">
        <v>0</v>
      </c>
      <c r="P203" s="13">
        <v>0</v>
      </c>
      <c r="Q203" s="13">
        <v>325</v>
      </c>
      <c r="R203" s="13">
        <v>0</v>
      </c>
      <c r="S203" s="13">
        <v>8</v>
      </c>
      <c r="T203" s="13">
        <v>843</v>
      </c>
      <c r="U203" s="13">
        <v>849</v>
      </c>
      <c r="V203" s="13">
        <v>911</v>
      </c>
      <c r="W203" s="25">
        <f t="shared" si="7"/>
        <v>2936</v>
      </c>
      <c r="X203" s="26">
        <f t="shared" si="6"/>
        <v>4.946685126077865E-7</v>
      </c>
      <c r="Y203" s="9"/>
    </row>
    <row r="204" spans="1:25">
      <c r="A204" s="10" t="s">
        <v>499</v>
      </c>
      <c r="B204" s="42" t="s">
        <v>621</v>
      </c>
      <c r="C204" s="43" t="s">
        <v>36</v>
      </c>
      <c r="D204" s="13">
        <v>13569334</v>
      </c>
      <c r="E204" s="13">
        <v>13570786</v>
      </c>
      <c r="F204" s="13">
        <v>0</v>
      </c>
      <c r="G204" s="13">
        <v>0</v>
      </c>
      <c r="H204" s="13">
        <v>0</v>
      </c>
      <c r="I204" s="13">
        <v>14104559</v>
      </c>
      <c r="J204" s="13">
        <v>9491724</v>
      </c>
      <c r="K204" s="13">
        <v>9518203</v>
      </c>
      <c r="L204" s="13">
        <v>13940606</v>
      </c>
      <c r="M204" s="13">
        <v>13559510</v>
      </c>
      <c r="N204" s="13">
        <v>12834554</v>
      </c>
      <c r="O204" s="47">
        <v>12853501</v>
      </c>
      <c r="P204" s="13">
        <v>13380402</v>
      </c>
      <c r="Q204" s="13">
        <v>13742247</v>
      </c>
      <c r="R204" s="13">
        <v>13761548</v>
      </c>
      <c r="S204" s="13">
        <v>14169512</v>
      </c>
      <c r="T204" s="13">
        <v>14508420</v>
      </c>
      <c r="U204" s="13">
        <v>14639099</v>
      </c>
      <c r="V204" s="13">
        <v>16227254</v>
      </c>
      <c r="W204" s="25">
        <f t="shared" si="7"/>
        <v>213871259</v>
      </c>
      <c r="X204" s="26">
        <f t="shared" si="6"/>
        <v>3.6033847949279524E-2</v>
      </c>
      <c r="Y204" s="9"/>
    </row>
    <row r="205" spans="1:25">
      <c r="A205" s="10" t="s">
        <v>716</v>
      </c>
      <c r="B205" s="42" t="s">
        <v>621</v>
      </c>
      <c r="C205" s="43" t="s">
        <v>62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47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66405957</v>
      </c>
      <c r="U205" s="13">
        <v>0</v>
      </c>
      <c r="V205" s="13">
        <v>0</v>
      </c>
      <c r="W205" s="25">
        <f t="shared" si="7"/>
        <v>66405957</v>
      </c>
      <c r="X205" s="26">
        <f t="shared" si="6"/>
        <v>1.1188329692604438E-2</v>
      </c>
      <c r="Y205" s="9"/>
    </row>
    <row r="206" spans="1:25">
      <c r="A206" s="10" t="s">
        <v>561</v>
      </c>
      <c r="B206" s="42" t="s">
        <v>621</v>
      </c>
      <c r="C206" s="43" t="s">
        <v>30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2658</v>
      </c>
      <c r="J206" s="13">
        <v>2857</v>
      </c>
      <c r="K206" s="13">
        <v>0</v>
      </c>
      <c r="L206" s="13">
        <v>0</v>
      </c>
      <c r="M206" s="13">
        <v>0</v>
      </c>
      <c r="N206" s="13">
        <v>0</v>
      </c>
      <c r="O206" s="47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25">
        <f t="shared" si="7"/>
        <v>5515</v>
      </c>
      <c r="X206" s="26">
        <f t="shared" si="6"/>
        <v>9.2918829939780071E-7</v>
      </c>
      <c r="Y206" s="9"/>
    </row>
    <row r="207" spans="1:25">
      <c r="A207" s="10" t="s">
        <v>678</v>
      </c>
      <c r="B207" s="42" t="s">
        <v>621</v>
      </c>
      <c r="C207" s="43" t="s">
        <v>50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47">
        <v>0</v>
      </c>
      <c r="P207" s="13">
        <v>0</v>
      </c>
      <c r="Q207" s="13">
        <v>55698</v>
      </c>
      <c r="R207" s="13">
        <v>71460</v>
      </c>
      <c r="S207" s="13">
        <v>68682</v>
      </c>
      <c r="T207" s="13">
        <v>79749</v>
      </c>
      <c r="U207" s="13">
        <v>76570</v>
      </c>
      <c r="V207" s="13">
        <v>74254</v>
      </c>
      <c r="W207" s="25">
        <f t="shared" si="7"/>
        <v>426413</v>
      </c>
      <c r="X207" s="26">
        <f t="shared" si="6"/>
        <v>7.1843693619422366E-5</v>
      </c>
      <c r="Y207" s="9"/>
    </row>
    <row r="208" spans="1:25">
      <c r="A208" s="10" t="s">
        <v>612</v>
      </c>
      <c r="B208" s="42" t="s">
        <v>621</v>
      </c>
      <c r="C208" s="43" t="s">
        <v>53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4254</v>
      </c>
      <c r="M208" s="13">
        <v>0</v>
      </c>
      <c r="N208" s="13">
        <v>521</v>
      </c>
      <c r="O208" s="47">
        <v>127</v>
      </c>
      <c r="P208" s="13">
        <v>236</v>
      </c>
      <c r="Q208" s="13">
        <v>12729</v>
      </c>
      <c r="R208" s="13">
        <v>6047</v>
      </c>
      <c r="S208" s="13">
        <v>12209</v>
      </c>
      <c r="T208" s="13">
        <v>11888</v>
      </c>
      <c r="U208" s="13">
        <v>5623</v>
      </c>
      <c r="V208" s="13">
        <v>8217</v>
      </c>
      <c r="W208" s="25">
        <f t="shared" si="7"/>
        <v>61851</v>
      </c>
      <c r="X208" s="26">
        <f t="shared" si="6"/>
        <v>1.0420893110798435E-5</v>
      </c>
      <c r="Y208" s="9"/>
    </row>
    <row r="209" spans="1:128">
      <c r="A209" s="10" t="s">
        <v>614</v>
      </c>
      <c r="B209" s="42" t="s">
        <v>621</v>
      </c>
      <c r="C209" s="43" t="s">
        <v>53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862</v>
      </c>
      <c r="M209" s="13">
        <v>0</v>
      </c>
      <c r="N209" s="13">
        <v>0</v>
      </c>
      <c r="O209" s="47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25">
        <f t="shared" si="7"/>
        <v>862</v>
      </c>
      <c r="X209" s="26">
        <f t="shared" si="6"/>
        <v>1.4523305785691825E-7</v>
      </c>
      <c r="Y209" s="9"/>
    </row>
    <row r="210" spans="1:128">
      <c r="A210" s="10" t="s">
        <v>587</v>
      </c>
      <c r="B210" s="42" t="s">
        <v>621</v>
      </c>
      <c r="C210" s="43" t="s">
        <v>42</v>
      </c>
      <c r="D210" s="13">
        <v>22985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33037</v>
      </c>
      <c r="L210" s="13">
        <v>24123</v>
      </c>
      <c r="M210" s="13">
        <v>25896</v>
      </c>
      <c r="N210" s="13">
        <v>20948</v>
      </c>
      <c r="O210" s="47">
        <v>21536</v>
      </c>
      <c r="P210" s="13">
        <v>25577</v>
      </c>
      <c r="Q210" s="13">
        <v>20177</v>
      </c>
      <c r="R210" s="13">
        <v>26766</v>
      </c>
      <c r="S210" s="13">
        <v>21895</v>
      </c>
      <c r="T210" s="13">
        <v>24350</v>
      </c>
      <c r="U210" s="13">
        <v>34226</v>
      </c>
      <c r="V210" s="13">
        <v>41462</v>
      </c>
      <c r="W210" s="25">
        <f t="shared" si="7"/>
        <v>342978</v>
      </c>
      <c r="X210" s="26">
        <f t="shared" si="6"/>
        <v>5.77862456121231E-5</v>
      </c>
      <c r="Y210" s="9"/>
    </row>
    <row r="211" spans="1:128">
      <c r="A211" s="10" t="s">
        <v>648</v>
      </c>
      <c r="B211" s="42" t="s">
        <v>621</v>
      </c>
      <c r="C211" s="43" t="s">
        <v>42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47">
        <v>20319</v>
      </c>
      <c r="P211" s="13">
        <v>35155</v>
      </c>
      <c r="Q211" s="13">
        <v>42525</v>
      </c>
      <c r="R211" s="13">
        <v>45459</v>
      </c>
      <c r="S211" s="13">
        <v>53467</v>
      </c>
      <c r="T211" s="13">
        <v>0</v>
      </c>
      <c r="U211" s="13">
        <v>0</v>
      </c>
      <c r="V211" s="13">
        <v>0</v>
      </c>
      <c r="W211" s="25">
        <f t="shared" si="7"/>
        <v>196925</v>
      </c>
      <c r="X211" s="26">
        <f t="shared" si="6"/>
        <v>3.3178677399621381E-5</v>
      </c>
      <c r="Y211" s="9"/>
    </row>
    <row r="212" spans="1:128">
      <c r="A212" s="10" t="s">
        <v>686</v>
      </c>
      <c r="B212" s="42" t="s">
        <v>621</v>
      </c>
      <c r="C212" s="43" t="s">
        <v>53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47">
        <v>0</v>
      </c>
      <c r="P212" s="13">
        <v>0</v>
      </c>
      <c r="Q212" s="13">
        <v>0</v>
      </c>
      <c r="R212" s="13">
        <v>39855</v>
      </c>
      <c r="S212" s="13">
        <v>41919</v>
      </c>
      <c r="T212" s="13">
        <v>49414</v>
      </c>
      <c r="U212" s="13">
        <v>45399</v>
      </c>
      <c r="V212" s="13">
        <v>64071</v>
      </c>
      <c r="W212" s="25">
        <f t="shared" si="7"/>
        <v>240658</v>
      </c>
      <c r="X212" s="26">
        <f t="shared" si="6"/>
        <v>4.054698055421141E-5</v>
      </c>
      <c r="Y212" s="9"/>
    </row>
    <row r="213" spans="1:128">
      <c r="A213" s="10" t="s">
        <v>679</v>
      </c>
      <c r="B213" s="42" t="s">
        <v>621</v>
      </c>
      <c r="C213" s="43" t="s">
        <v>30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47">
        <v>0</v>
      </c>
      <c r="P213" s="13">
        <v>0</v>
      </c>
      <c r="Q213" s="13">
        <v>4172</v>
      </c>
      <c r="R213" s="13">
        <v>15051</v>
      </c>
      <c r="S213" s="13">
        <v>11450</v>
      </c>
      <c r="T213" s="13">
        <v>39202</v>
      </c>
      <c r="U213" s="13">
        <v>24168</v>
      </c>
      <c r="V213" s="13">
        <v>41167</v>
      </c>
      <c r="W213" s="25">
        <f t="shared" si="7"/>
        <v>135210</v>
      </c>
      <c r="X213" s="26">
        <f t="shared" si="6"/>
        <v>2.2780698089134475E-5</v>
      </c>
      <c r="Y213" s="9"/>
    </row>
    <row r="214" spans="1:128">
      <c r="A214" s="10" t="s">
        <v>552</v>
      </c>
      <c r="B214" s="42" t="s">
        <v>621</v>
      </c>
      <c r="C214" s="43" t="s">
        <v>30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1294</v>
      </c>
      <c r="K214" s="13">
        <v>1254</v>
      </c>
      <c r="L214" s="13">
        <v>6524</v>
      </c>
      <c r="M214" s="13">
        <v>15429</v>
      </c>
      <c r="N214" s="13">
        <v>14686</v>
      </c>
      <c r="O214" s="47">
        <v>15406</v>
      </c>
      <c r="P214" s="13">
        <v>18847</v>
      </c>
      <c r="Q214" s="13">
        <v>23415</v>
      </c>
      <c r="R214" s="13">
        <v>28478</v>
      </c>
      <c r="S214" s="13">
        <v>31181</v>
      </c>
      <c r="T214" s="13">
        <v>30065</v>
      </c>
      <c r="U214" s="13">
        <v>39231</v>
      </c>
      <c r="V214" s="13">
        <v>29756</v>
      </c>
      <c r="W214" s="25">
        <f t="shared" si="7"/>
        <v>255566</v>
      </c>
      <c r="X214" s="26">
        <f t="shared" si="6"/>
        <v>4.3058737429537322E-5</v>
      </c>
      <c r="Y214" s="9"/>
    </row>
    <row r="215" spans="1:128">
      <c r="A215" s="10" t="s">
        <v>736</v>
      </c>
      <c r="B215" s="42" t="s">
        <v>621</v>
      </c>
      <c r="C215" s="43" t="s">
        <v>30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47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4835</v>
      </c>
      <c r="W215" s="25">
        <f t="shared" si="7"/>
        <v>4835</v>
      </c>
      <c r="X215" s="26">
        <f t="shared" si="6"/>
        <v>8.1461929784013896E-7</v>
      </c>
      <c r="Y215" s="9"/>
    </row>
    <row r="216" spans="1:128">
      <c r="A216" s="10" t="s">
        <v>687</v>
      </c>
      <c r="B216" s="42" t="s">
        <v>621</v>
      </c>
      <c r="C216" s="43" t="s">
        <v>53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47">
        <v>0</v>
      </c>
      <c r="P216" s="13">
        <v>0</v>
      </c>
      <c r="Q216" s="13">
        <v>0</v>
      </c>
      <c r="R216" s="13">
        <v>6773</v>
      </c>
      <c r="S216" s="13">
        <v>29966</v>
      </c>
      <c r="T216" s="13">
        <v>33723</v>
      </c>
      <c r="U216" s="13">
        <v>6046</v>
      </c>
      <c r="V216" s="13">
        <v>6907</v>
      </c>
      <c r="W216" s="25">
        <f t="shared" si="7"/>
        <v>83415</v>
      </c>
      <c r="X216" s="26">
        <f t="shared" si="6"/>
        <v>1.4054078330782873E-5</v>
      </c>
      <c r="Y216" s="9"/>
    </row>
    <row r="217" spans="1:128">
      <c r="A217" s="10" t="s">
        <v>718</v>
      </c>
      <c r="B217" s="42" t="s">
        <v>622</v>
      </c>
      <c r="C217" s="43" t="s">
        <v>62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47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7357</v>
      </c>
      <c r="U217" s="13">
        <v>13867992</v>
      </c>
      <c r="V217" s="13">
        <v>0</v>
      </c>
      <c r="W217" s="25">
        <f t="shared" si="7"/>
        <v>13875349</v>
      </c>
      <c r="X217" s="26">
        <f t="shared" si="6"/>
        <v>2.3377718841089707E-3</v>
      </c>
      <c r="Y217" s="9"/>
    </row>
    <row r="218" spans="1:128">
      <c r="A218" s="10" t="s">
        <v>663</v>
      </c>
      <c r="B218" s="42" t="s">
        <v>621</v>
      </c>
      <c r="C218" s="43" t="s">
        <v>42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47">
        <v>0</v>
      </c>
      <c r="P218" s="13">
        <v>4630</v>
      </c>
      <c r="Q218" s="13">
        <v>5649</v>
      </c>
      <c r="R218" s="13">
        <v>5584</v>
      </c>
      <c r="S218" s="13">
        <v>5686</v>
      </c>
      <c r="T218" s="13">
        <v>0</v>
      </c>
      <c r="U218" s="13">
        <v>16562</v>
      </c>
      <c r="V218" s="13">
        <v>6663</v>
      </c>
      <c r="W218" s="25">
        <f t="shared" si="7"/>
        <v>44774</v>
      </c>
      <c r="X218" s="26">
        <f t="shared" si="6"/>
        <v>7.5436948172687445E-6</v>
      </c>
      <c r="Y218" s="9"/>
    </row>
    <row r="219" spans="1:128">
      <c r="A219" s="10" t="s">
        <v>636</v>
      </c>
      <c r="B219" s="42" t="s">
        <v>621</v>
      </c>
      <c r="C219" s="43" t="s">
        <v>53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1169</v>
      </c>
      <c r="O219" s="47">
        <v>6956</v>
      </c>
      <c r="P219" s="13">
        <v>12322</v>
      </c>
      <c r="Q219" s="13">
        <v>0</v>
      </c>
      <c r="R219" s="13">
        <v>303769</v>
      </c>
      <c r="S219" s="13">
        <v>0</v>
      </c>
      <c r="T219" s="13">
        <v>0</v>
      </c>
      <c r="U219" s="13">
        <v>603863</v>
      </c>
      <c r="V219" s="13">
        <v>570198</v>
      </c>
      <c r="W219" s="25">
        <f t="shared" si="7"/>
        <v>1498277</v>
      </c>
      <c r="X219" s="26">
        <f t="shared" si="6"/>
        <v>2.5243544109824817E-4</v>
      </c>
      <c r="Y219" s="9"/>
    </row>
    <row r="220" spans="1:128">
      <c r="A220" s="10" t="s">
        <v>717</v>
      </c>
      <c r="B220" s="42" t="s">
        <v>621</v>
      </c>
      <c r="C220" s="43" t="s">
        <v>53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47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4858</v>
      </c>
      <c r="U220" s="13">
        <v>96790</v>
      </c>
      <c r="V220" s="13">
        <v>658</v>
      </c>
      <c r="W220" s="25">
        <f t="shared" si="7"/>
        <v>102306</v>
      </c>
      <c r="X220" s="26">
        <f t="shared" si="6"/>
        <v>1.7236906284350208E-5</v>
      </c>
      <c r="Y220" s="9"/>
    </row>
    <row r="221" spans="1:128">
      <c r="A221" s="10" t="s">
        <v>537</v>
      </c>
      <c r="B221" s="42" t="s">
        <v>621</v>
      </c>
      <c r="C221" s="43" t="s">
        <v>57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621</v>
      </c>
      <c r="K221" s="13">
        <v>279</v>
      </c>
      <c r="L221" s="13">
        <v>1126</v>
      </c>
      <c r="M221" s="13">
        <v>0</v>
      </c>
      <c r="N221" s="13">
        <v>3127</v>
      </c>
      <c r="O221" s="47">
        <v>1909</v>
      </c>
      <c r="P221" s="13">
        <v>4018</v>
      </c>
      <c r="Q221" s="13">
        <v>2290</v>
      </c>
      <c r="R221" s="13">
        <v>2797</v>
      </c>
      <c r="S221" s="13">
        <v>7128</v>
      </c>
      <c r="T221" s="13">
        <v>7504</v>
      </c>
      <c r="U221" s="13">
        <v>4280</v>
      </c>
      <c r="V221" s="13">
        <v>6899</v>
      </c>
      <c r="W221" s="25">
        <f t="shared" si="7"/>
        <v>41978</v>
      </c>
      <c r="X221" s="26">
        <f t="shared" si="6"/>
        <v>7.072614040275771E-6</v>
      </c>
      <c r="Y221" s="9"/>
    </row>
    <row r="222" spans="1:128" ht="15.75" thickBot="1">
      <c r="A222" s="10" t="s">
        <v>577</v>
      </c>
      <c r="B222" s="44" t="s">
        <v>622</v>
      </c>
      <c r="C222" s="43" t="s">
        <v>53</v>
      </c>
      <c r="D222" s="13">
        <v>0</v>
      </c>
      <c r="E222" s="13">
        <v>0</v>
      </c>
      <c r="F222" s="13">
        <v>0</v>
      </c>
      <c r="G222" s="13">
        <v>1147682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47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25">
        <f t="shared" si="7"/>
        <v>1147682</v>
      </c>
      <c r="X222" s="26">
        <f t="shared" si="6"/>
        <v>1.9336585418485344E-4</v>
      </c>
      <c r="Y222" s="9"/>
    </row>
    <row r="223" spans="1:128" ht="15.75">
      <c r="A223" s="15" t="s">
        <v>1</v>
      </c>
      <c r="B223" s="28"/>
      <c r="C223" s="28"/>
      <c r="D223" s="16">
        <f t="shared" ref="D223:V223" si="8">SUM(D4:D222)</f>
        <v>218886586</v>
      </c>
      <c r="E223" s="16">
        <f t="shared" si="8"/>
        <v>193215435</v>
      </c>
      <c r="F223" s="16">
        <f t="shared" si="8"/>
        <v>235944575</v>
      </c>
      <c r="G223" s="16">
        <f t="shared" si="8"/>
        <v>263320536</v>
      </c>
      <c r="H223" s="16">
        <f t="shared" si="8"/>
        <v>204303824</v>
      </c>
      <c r="I223" s="16">
        <f t="shared" si="8"/>
        <v>218739467</v>
      </c>
      <c r="J223" s="16">
        <f t="shared" si="8"/>
        <v>205694946</v>
      </c>
      <c r="K223" s="16">
        <f t="shared" si="8"/>
        <v>250765832</v>
      </c>
      <c r="L223" s="16">
        <f t="shared" si="8"/>
        <v>261245799</v>
      </c>
      <c r="M223" s="16">
        <f t="shared" si="8"/>
        <v>272000535</v>
      </c>
      <c r="N223" s="16">
        <f t="shared" si="8"/>
        <v>270337231</v>
      </c>
      <c r="O223" s="16">
        <f t="shared" si="8"/>
        <v>285547786</v>
      </c>
      <c r="P223" s="16">
        <f t="shared" si="8"/>
        <v>301149797</v>
      </c>
      <c r="Q223" s="16">
        <f t="shared" si="8"/>
        <v>311792623</v>
      </c>
      <c r="R223" s="16">
        <f t="shared" si="8"/>
        <v>329044316</v>
      </c>
      <c r="S223" s="16">
        <f t="shared" si="8"/>
        <v>360621737</v>
      </c>
      <c r="T223" s="16">
        <f t="shared" si="8"/>
        <v>555629344</v>
      </c>
      <c r="U223" s="16">
        <f t="shared" si="8"/>
        <v>556512209.40999997</v>
      </c>
      <c r="V223" s="16">
        <f t="shared" si="8"/>
        <v>640535246</v>
      </c>
      <c r="W223" s="16">
        <f t="shared" si="7"/>
        <v>5935287824.4099998</v>
      </c>
      <c r="X223" s="27">
        <f t="shared" ref="X223" si="9">(W223/W$223)</f>
        <v>1</v>
      </c>
      <c r="Y223" s="6"/>
      <c r="Z223" s="2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ht="15.75">
      <c r="A224" s="34" t="s">
        <v>2</v>
      </c>
      <c r="B224" s="39"/>
      <c r="C224" s="39"/>
      <c r="D224" s="35" t="s">
        <v>3</v>
      </c>
      <c r="E224" s="36">
        <f>(E223-D223)/D223</f>
        <v>-0.11728060393796813</v>
      </c>
      <c r="F224" s="36">
        <f t="shared" ref="F224:M224" si="10">(F223-E223)/E223</f>
        <v>0.22114765313651055</v>
      </c>
      <c r="G224" s="36">
        <f t="shared" si="10"/>
        <v>0.11602708390307342</v>
      </c>
      <c r="H224" s="36">
        <f t="shared" si="10"/>
        <v>-0.22412498810954873</v>
      </c>
      <c r="I224" s="36">
        <f t="shared" si="10"/>
        <v>7.0657722980261004E-2</v>
      </c>
      <c r="J224" s="36">
        <f t="shared" si="10"/>
        <v>-5.9634967474799599E-2</v>
      </c>
      <c r="K224" s="36">
        <f t="shared" si="10"/>
        <v>0.21911518428848514</v>
      </c>
      <c r="L224" s="36">
        <f t="shared" si="10"/>
        <v>4.1791845868379709E-2</v>
      </c>
      <c r="M224" s="36">
        <f t="shared" si="10"/>
        <v>4.1167115571492885E-2</v>
      </c>
      <c r="N224" s="36">
        <f t="shared" ref="N224:Q224" si="11">(N223-M223)/M223</f>
        <v>-6.115076207478783E-3</v>
      </c>
      <c r="O224" s="36">
        <f t="shared" si="11"/>
        <v>5.6265113553671045E-2</v>
      </c>
      <c r="P224" s="36">
        <f t="shared" si="11"/>
        <v>5.4638879252245365E-2</v>
      </c>
      <c r="Q224" s="36">
        <f t="shared" si="11"/>
        <v>3.5340638134316919E-2</v>
      </c>
      <c r="R224" s="36">
        <f t="shared" ref="R224" si="12">(R223-Q223)/Q223</f>
        <v>5.5330664446156572E-2</v>
      </c>
      <c r="S224" s="36">
        <f t="shared" ref="S224" si="13">(S223-R223)/R223</f>
        <v>9.5967076361835713E-2</v>
      </c>
      <c r="T224" s="36">
        <f t="shared" ref="T224" si="14">(T223-S223)/S223</f>
        <v>0.54075388971907701</v>
      </c>
      <c r="U224" s="36">
        <f t="shared" ref="U224" si="15">(U223-T223)/T223</f>
        <v>1.5889466953710181E-3</v>
      </c>
      <c r="V224" s="36">
        <f t="shared" ref="V224" si="16">(V223-U223)/U223</f>
        <v>0.15098147923668936</v>
      </c>
      <c r="W224" s="36"/>
      <c r="X224" s="37"/>
      <c r="Y224" s="6"/>
      <c r="Z224" s="2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ht="16.5" thickBot="1">
      <c r="A225" s="17" t="s">
        <v>618</v>
      </c>
      <c r="B225" s="29"/>
      <c r="C225" s="29"/>
      <c r="D225" s="38">
        <f t="shared" ref="D225:V225" si="17">COUNTIF(D4:D222,"&gt;0")</f>
        <v>41</v>
      </c>
      <c r="E225" s="38">
        <f t="shared" si="17"/>
        <v>32</v>
      </c>
      <c r="F225" s="38">
        <f t="shared" si="17"/>
        <v>34</v>
      </c>
      <c r="G225" s="38">
        <f t="shared" si="17"/>
        <v>36</v>
      </c>
      <c r="H225" s="38">
        <f t="shared" si="17"/>
        <v>41</v>
      </c>
      <c r="I225" s="38">
        <f t="shared" si="17"/>
        <v>50</v>
      </c>
      <c r="J225" s="38">
        <f t="shared" si="17"/>
        <v>70</v>
      </c>
      <c r="K225" s="38">
        <f t="shared" si="17"/>
        <v>77</v>
      </c>
      <c r="L225" s="38">
        <f t="shared" si="17"/>
        <v>78</v>
      </c>
      <c r="M225" s="38">
        <f t="shared" si="17"/>
        <v>80</v>
      </c>
      <c r="N225" s="38">
        <f t="shared" si="17"/>
        <v>88</v>
      </c>
      <c r="O225" s="38">
        <f t="shared" si="17"/>
        <v>91</v>
      </c>
      <c r="P225" s="38">
        <f t="shared" si="17"/>
        <v>110</v>
      </c>
      <c r="Q225" s="38">
        <f t="shared" si="17"/>
        <v>114</v>
      </c>
      <c r="R225" s="38">
        <f t="shared" si="17"/>
        <v>120</v>
      </c>
      <c r="S225" s="38">
        <f t="shared" si="17"/>
        <v>126</v>
      </c>
      <c r="T225" s="38">
        <f t="shared" si="17"/>
        <v>120</v>
      </c>
      <c r="U225" s="38">
        <f t="shared" si="17"/>
        <v>120</v>
      </c>
      <c r="V225" s="38">
        <f t="shared" si="17"/>
        <v>118</v>
      </c>
      <c r="W225" s="18"/>
      <c r="X225" s="33"/>
      <c r="Y225" s="6"/>
      <c r="Z225" s="2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>
      <c r="A226" s="11"/>
      <c r="B226" s="30"/>
      <c r="C226" s="30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48"/>
      <c r="P226" s="12"/>
      <c r="Q226" s="12"/>
      <c r="R226" s="12"/>
      <c r="S226" s="12"/>
      <c r="T226" s="12"/>
      <c r="U226" s="12"/>
      <c r="V226" s="12"/>
      <c r="W226" s="12"/>
      <c r="X226" s="14"/>
    </row>
    <row r="227" spans="1:128" ht="15" customHeight="1">
      <c r="A227" s="63" t="s">
        <v>729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9"/>
    </row>
    <row r="228" spans="1:128">
      <c r="A228" s="11"/>
      <c r="B228" s="30"/>
      <c r="C228" s="30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48"/>
      <c r="P228" s="12"/>
      <c r="Q228" s="12"/>
      <c r="R228" s="12"/>
      <c r="S228" s="12"/>
      <c r="T228" s="12"/>
      <c r="U228" s="12"/>
      <c r="V228" s="12"/>
      <c r="W228" s="12"/>
      <c r="X228" s="14"/>
    </row>
    <row r="229" spans="1:128" ht="15.75" customHeight="1" thickBot="1">
      <c r="A229" s="54" t="s">
        <v>0</v>
      </c>
      <c r="B229" s="67"/>
      <c r="C229" s="67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6"/>
    </row>
    <row r="231" spans="1:128">
      <c r="N231" s="52"/>
      <c r="O231" s="53"/>
      <c r="P231" s="52"/>
      <c r="Q231" s="52"/>
      <c r="R231" s="52"/>
      <c r="S231" s="52"/>
      <c r="T231" s="52"/>
      <c r="U231" s="52"/>
      <c r="V231" s="52"/>
    </row>
  </sheetData>
  <sortState xmlns:xlrd2="http://schemas.microsoft.com/office/spreadsheetml/2017/richdata2" ref="A4:X221">
    <sortCondition ref="A4:A221"/>
  </sortState>
  <mergeCells count="4">
    <mergeCell ref="A1:X1"/>
    <mergeCell ref="A2:X2"/>
    <mergeCell ref="A229:X229"/>
    <mergeCell ref="A227:X227"/>
  </mergeCells>
  <printOptions horizontalCentered="1"/>
  <pageMargins left="0.5" right="0.5" top="0.5" bottom="0.5" header="0.3" footer="0.3"/>
  <pageSetup paperSize="5" scale="43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D223:M22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Expenditures</vt:lpstr>
      <vt:lpstr>Municipal Expenditures</vt:lpstr>
      <vt:lpstr>SD Expenditures</vt:lpstr>
      <vt:lpstr>'County Expenditures'!Print_Area</vt:lpstr>
      <vt:lpstr>'Municipal Expenditures'!Print_Area</vt:lpstr>
      <vt:lpstr>'SD Expenditures'!Print_Area</vt:lpstr>
      <vt:lpstr>'County Expenditures'!Print_Titles</vt:lpstr>
      <vt:lpstr>'Municipal Expenditures'!Print_Titles</vt:lpstr>
      <vt:lpstr>'SD Expenditures'!Print_Titles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2025-11-20T22:43:00Z</cp:lastPrinted>
  <dcterms:created xsi:type="dcterms:W3CDTF">2000-08-31T21:26:31Z</dcterms:created>
  <dcterms:modified xsi:type="dcterms:W3CDTF">2025-11-20T22:57:37Z</dcterms:modified>
</cp:coreProperties>
</file>